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ns Genoegen\Desktop\Uitslagen\Overige Uitslagen\"/>
    </mc:Choice>
  </mc:AlternateContent>
  <bookViews>
    <workbookView xWindow="0" yWindow="0" windowWidth="24000" windowHeight="9885" tabRatio="569"/>
  </bookViews>
  <sheets>
    <sheet name="Rotten" sheetId="1" r:id="rId1"/>
    <sheet name="Blad1" sheetId="2" r:id="rId2"/>
  </sheets>
  <definedNames>
    <definedName name="_xlnm.Print_Area" localSheetId="0">Rotten!$A$1:$V$39</definedName>
  </definedNames>
  <calcPr calcId="152511"/>
  <fileRecoveryPr repairLoad="1"/>
</workbook>
</file>

<file path=xl/calcChain.xml><?xml version="1.0" encoding="utf-8"?>
<calcChain xmlns="http://schemas.openxmlformats.org/spreadsheetml/2006/main">
  <c r="R14" i="1" l="1"/>
  <c r="G10" i="1"/>
  <c r="K10" i="1" s="1"/>
  <c r="R10" i="1"/>
  <c r="R8" i="1"/>
  <c r="O8" i="1"/>
  <c r="H20" i="1"/>
  <c r="K20" i="1" s="1"/>
  <c r="H8" i="1"/>
  <c r="K8" i="1" s="1"/>
  <c r="K14" i="1" s="1"/>
  <c r="O17" i="1"/>
  <c r="H23" i="1"/>
  <c r="H33" i="1"/>
  <c r="K33" i="1" s="1"/>
  <c r="H18" i="1"/>
  <c r="H24" i="1"/>
  <c r="H32" i="1"/>
  <c r="K12" i="1" s="1"/>
  <c r="H31" i="1"/>
  <c r="H13" i="1"/>
  <c r="H29" i="1"/>
  <c r="K29" i="1" s="1"/>
  <c r="H9" i="1"/>
  <c r="K9" i="1" s="1"/>
  <c r="H19" i="1"/>
  <c r="K19" i="1" s="1"/>
  <c r="H30" i="1"/>
  <c r="H25" i="1"/>
  <c r="H22" i="1"/>
  <c r="K22" i="1" s="1"/>
  <c r="H39" i="1"/>
  <c r="H35" i="1"/>
  <c r="K35" i="1" s="1"/>
  <c r="H17" i="1"/>
  <c r="H21" i="1"/>
  <c r="K21" i="1" s="1"/>
  <c r="G21" i="1"/>
  <c r="K17" i="1" l="1"/>
  <c r="T10" i="1"/>
  <c r="T8" i="1"/>
  <c r="T14" i="1"/>
  <c r="R7" i="1"/>
  <c r="O7" i="1"/>
  <c r="K7" i="1"/>
  <c r="G7" i="1"/>
  <c r="R23" i="1"/>
  <c r="O23" i="1"/>
  <c r="K23" i="1"/>
  <c r="G23" i="1"/>
  <c r="R34" i="1"/>
  <c r="O34" i="1"/>
  <c r="H34" i="1"/>
  <c r="K34" i="1" s="1"/>
  <c r="G34" i="1"/>
  <c r="R33" i="1"/>
  <c r="O33" i="1"/>
  <c r="G33" i="1"/>
  <c r="R13" i="1"/>
  <c r="O13" i="1"/>
  <c r="K13" i="1"/>
  <c r="G13" i="1"/>
  <c r="R18" i="1"/>
  <c r="O18" i="1"/>
  <c r="K18" i="1"/>
  <c r="G18" i="1"/>
  <c r="R24" i="1"/>
  <c r="O24" i="1"/>
  <c r="K24" i="1"/>
  <c r="G24" i="1"/>
  <c r="R32" i="1"/>
  <c r="O32" i="1"/>
  <c r="K32" i="1"/>
  <c r="G32" i="1"/>
  <c r="R12" i="1"/>
  <c r="G12" i="1"/>
  <c r="R31" i="1"/>
  <c r="O31" i="1"/>
  <c r="K31" i="1"/>
  <c r="G31" i="1"/>
  <c r="R20" i="1"/>
  <c r="O20" i="1"/>
  <c r="G20" i="1"/>
  <c r="T33" i="1" l="1"/>
  <c r="T34" i="1"/>
  <c r="T23" i="1"/>
  <c r="T7" i="1"/>
  <c r="T12" i="1"/>
  <c r="T32" i="1"/>
  <c r="T24" i="1"/>
  <c r="T18" i="1"/>
  <c r="T13" i="1"/>
  <c r="T31" i="1"/>
  <c r="T20" i="1"/>
  <c r="R29" i="1"/>
  <c r="R9" i="1"/>
  <c r="R19" i="1"/>
  <c r="R30" i="1"/>
  <c r="R11" i="1"/>
  <c r="R25" i="1"/>
  <c r="R22" i="1"/>
  <c r="R39" i="1"/>
  <c r="R35" i="1"/>
  <c r="R17" i="1"/>
  <c r="R21" i="1"/>
  <c r="R28" i="1"/>
  <c r="O29" i="1"/>
  <c r="O9" i="1"/>
  <c r="T9" i="1" s="1"/>
  <c r="O19" i="1"/>
  <c r="O30" i="1"/>
  <c r="O25" i="1"/>
  <c r="O22" i="1"/>
  <c r="O39" i="1"/>
  <c r="O35" i="1"/>
  <c r="O21" i="1"/>
  <c r="O28" i="1"/>
  <c r="G9" i="1"/>
  <c r="G19" i="1"/>
  <c r="G11" i="1"/>
  <c r="G25" i="1"/>
  <c r="T39" i="1" l="1"/>
  <c r="T17" i="1"/>
  <c r="T21" i="1"/>
  <c r="T29" i="1"/>
  <c r="T35" i="1"/>
  <c r="G8" i="1"/>
  <c r="T11" i="1" l="1"/>
  <c r="K25" i="1" l="1"/>
  <c r="K11" i="1"/>
  <c r="R40" i="1"/>
  <c r="T25" i="1" l="1"/>
  <c r="T28" i="1"/>
  <c r="G30" i="1"/>
  <c r="K30" i="1"/>
  <c r="O40" i="1"/>
  <c r="T40" i="1" s="1"/>
  <c r="G14" i="1"/>
  <c r="H40" i="1"/>
  <c r="K40" i="1" s="1"/>
  <c r="G40" i="1"/>
  <c r="K39" i="1"/>
  <c r="G39" i="1"/>
  <c r="H28" i="1"/>
  <c r="K28" i="1" s="1"/>
  <c r="G28" i="1"/>
  <c r="G35" i="1"/>
  <c r="G17" i="1"/>
  <c r="G22" i="1"/>
  <c r="H31" i="2"/>
  <c r="G31" i="2"/>
  <c r="H30" i="2"/>
  <c r="G30" i="2"/>
  <c r="H29" i="2"/>
  <c r="G29" i="2"/>
  <c r="H28" i="2"/>
  <c r="G28" i="2"/>
  <c r="H27" i="2"/>
  <c r="G27" i="2"/>
  <c r="H26" i="2"/>
  <c r="G26" i="2"/>
  <c r="H25" i="2"/>
  <c r="G25" i="2"/>
  <c r="H24" i="2"/>
  <c r="G24" i="2"/>
  <c r="H23" i="2"/>
  <c r="G23" i="2"/>
  <c r="H22" i="2"/>
  <c r="G22" i="2"/>
  <c r="H21" i="2"/>
  <c r="G21" i="2"/>
  <c r="H20" i="2"/>
  <c r="G20" i="2"/>
  <c r="H19" i="2"/>
  <c r="G19" i="2"/>
  <c r="H18" i="2"/>
  <c r="G18" i="2"/>
  <c r="H17" i="2"/>
  <c r="G17" i="2"/>
  <c r="H16" i="2"/>
  <c r="G16" i="2"/>
  <c r="H15" i="2"/>
  <c r="G15" i="2"/>
  <c r="H14" i="2"/>
  <c r="G14" i="2"/>
  <c r="H13" i="2"/>
  <c r="G13" i="2"/>
  <c r="H12" i="2"/>
  <c r="G12" i="2"/>
  <c r="H11" i="2"/>
  <c r="G11" i="2"/>
  <c r="H10" i="2"/>
  <c r="G10" i="2"/>
  <c r="H9" i="2"/>
  <c r="G9" i="2"/>
  <c r="H8" i="2"/>
  <c r="G8" i="2"/>
  <c r="H7" i="2"/>
  <c r="G7" i="2"/>
  <c r="H6" i="2"/>
  <c r="G6" i="2"/>
  <c r="H5" i="2"/>
  <c r="G5" i="2"/>
  <c r="H4" i="2"/>
  <c r="G4" i="2"/>
  <c r="H3" i="2"/>
  <c r="G3" i="2"/>
  <c r="H2" i="2"/>
  <c r="G2" i="2"/>
  <c r="T22" i="1" l="1"/>
  <c r="T30" i="1"/>
  <c r="T19" i="1"/>
</calcChain>
</file>

<file path=xl/sharedStrings.xml><?xml version="1.0" encoding="utf-8"?>
<sst xmlns="http://schemas.openxmlformats.org/spreadsheetml/2006/main" count="209" uniqueCount="69">
  <si>
    <t>E</t>
  </si>
  <si>
    <t>A</t>
  </si>
  <si>
    <t>B</t>
  </si>
  <si>
    <t>C</t>
  </si>
  <si>
    <t>D</t>
  </si>
  <si>
    <t>Gemiddelde</t>
  </si>
  <si>
    <t>Carlo Vissenberg</t>
  </si>
  <si>
    <t>Kees Martens</t>
  </si>
  <si>
    <t>Stan van Eekelen</t>
  </si>
  <si>
    <t>Jack Dekkers</t>
  </si>
  <si>
    <t>John Priem</t>
  </si>
  <si>
    <t>Christ Hereijgers</t>
  </si>
  <si>
    <t>Niels Vriends</t>
  </si>
  <si>
    <t>Henk de Grauw</t>
  </si>
  <si>
    <t>Ad Wildhagen</t>
  </si>
  <si>
    <t>Johan Vriends</t>
  </si>
  <si>
    <t>Jan Boot</t>
  </si>
  <si>
    <t>Johan Gosens</t>
  </si>
  <si>
    <t>Te schieten aantal</t>
  </si>
  <si>
    <t>punten bij</t>
  </si>
  <si>
    <t>Mvr. Goossens trofee</t>
  </si>
  <si>
    <t>Toevoeging</t>
  </si>
  <si>
    <t xml:space="preserve">Mvr. Goossens </t>
  </si>
  <si>
    <t>Trofee</t>
  </si>
  <si>
    <t>afgerond op hele punten</t>
  </si>
  <si>
    <t>incl.</t>
  </si>
  <si>
    <t>150 punten</t>
  </si>
  <si>
    <t>1e serie geschoten</t>
  </si>
  <si>
    <t>2e serie geschoten</t>
  </si>
  <si>
    <t>+ of -</t>
  </si>
  <si>
    <t>Resultaat</t>
  </si>
  <si>
    <t>Eindresultaat</t>
  </si>
  <si>
    <t>Stijen Herijgers</t>
  </si>
  <si>
    <t>Kees Goossens ⌂</t>
  </si>
  <si>
    <t>Marie-Therese Vriends-Lochten</t>
  </si>
  <si>
    <t>Dennis van Loenhout</t>
  </si>
  <si>
    <t>Martien Vriends</t>
  </si>
  <si>
    <t>René Vriends</t>
  </si>
  <si>
    <t>Jac van Loenhout</t>
  </si>
  <si>
    <t>Janus Elst</t>
  </si>
  <si>
    <t>Hans van Gils</t>
  </si>
  <si>
    <t>Louis Goossens</t>
  </si>
  <si>
    <t>Frank Schrauwen</t>
  </si>
  <si>
    <t>Erik Hereijgers</t>
  </si>
  <si>
    <t>René Cocu</t>
  </si>
  <si>
    <t>Jac Hereijgers (pz)</t>
  </si>
  <si>
    <t>Frank van Baal</t>
  </si>
  <si>
    <t>Mart Poppelaars</t>
  </si>
  <si>
    <t>Natasja Schrauwen-Wildhagen</t>
  </si>
  <si>
    <t>Peggy Boot</t>
  </si>
  <si>
    <t>afd 2011</t>
  </si>
  <si>
    <t>NAAM</t>
  </si>
  <si>
    <t>GV</t>
  </si>
  <si>
    <t>KDV</t>
  </si>
  <si>
    <t>OG</t>
  </si>
  <si>
    <t>NG</t>
  </si>
  <si>
    <t>Gem</t>
  </si>
  <si>
    <t>Totaal</t>
  </si>
  <si>
    <t>Uitslag</t>
  </si>
  <si>
    <t>ZMZ</t>
  </si>
  <si>
    <t>Kees Goossens</t>
  </si>
  <si>
    <t>Leo van den Broek</t>
  </si>
  <si>
    <t>DE</t>
  </si>
  <si>
    <t>Mevrouw Goossens Trofee 2014</t>
  </si>
  <si>
    <t>Johan Janssen</t>
  </si>
  <si>
    <t>SenB</t>
  </si>
  <si>
    <t xml:space="preserve"> </t>
  </si>
  <si>
    <t>NIET AANWEZIG/AFGEMELD</t>
  </si>
  <si>
    <t>tevens 6e rotten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</si>
</sst>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_ ;[Red]\-0\ "/>
  </numFmts>
  <fonts count="9" x14ac:knownFonts="1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28"/>
      <name val="Arial"/>
      <family val="2"/>
    </font>
    <font>
      <b/>
      <sz val="12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3" fillId="0" borderId="0" xfId="0" applyFont="1" applyBorder="1"/>
    <xf numFmtId="0" fontId="3" fillId="0" borderId="1" xfId="0" applyFont="1" applyBorder="1"/>
    <xf numFmtId="16" fontId="3" fillId="0" borderId="2" xfId="0" applyNumberFormat="1" applyFont="1" applyBorder="1"/>
    <xf numFmtId="16" fontId="3" fillId="0" borderId="0" xfId="0" applyNumberFormat="1" applyFont="1" applyBorder="1"/>
    <xf numFmtId="0" fontId="3" fillId="0" borderId="3" xfId="0" applyFont="1" applyBorder="1"/>
    <xf numFmtId="0" fontId="6" fillId="0" borderId="0" xfId="0" applyFont="1" applyBorder="1"/>
    <xf numFmtId="0" fontId="2" fillId="0" borderId="0" xfId="0" applyFont="1" applyBorder="1" applyAlignment="1">
      <alignment horizontal="center"/>
    </xf>
    <xf numFmtId="0" fontId="4" fillId="0" borderId="0" xfId="0" applyFont="1" applyBorder="1"/>
    <xf numFmtId="0" fontId="3" fillId="0" borderId="5" xfId="0" applyFont="1" applyBorder="1" applyAlignment="1">
      <alignment horizontal="left"/>
    </xf>
    <xf numFmtId="16" fontId="3" fillId="0" borderId="6" xfId="0" applyNumberFormat="1" applyFont="1" applyBorder="1" applyAlignment="1">
      <alignment horizontal="left"/>
    </xf>
    <xf numFmtId="0" fontId="4" fillId="0" borderId="8" xfId="0" applyFont="1" applyBorder="1"/>
    <xf numFmtId="0" fontId="3" fillId="0" borderId="1" xfId="0" applyFont="1" applyBorder="1" applyAlignment="1">
      <alignment horizontal="center"/>
    </xf>
    <xf numFmtId="16" fontId="3" fillId="0" borderId="2" xfId="0" applyNumberFormat="1" applyFont="1" applyBorder="1" applyAlignment="1">
      <alignment horizontal="center"/>
    </xf>
    <xf numFmtId="0" fontId="3" fillId="0" borderId="5" xfId="0" applyFont="1" applyBorder="1"/>
    <xf numFmtId="0" fontId="4" fillId="0" borderId="9" xfId="0" applyFont="1" applyBorder="1"/>
    <xf numFmtId="0" fontId="3" fillId="2" borderId="5" xfId="0" applyFont="1" applyFill="1" applyBorder="1"/>
    <xf numFmtId="16" fontId="3" fillId="2" borderId="2" xfId="0" applyNumberFormat="1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16" fontId="3" fillId="0" borderId="0" xfId="0" applyNumberFormat="1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3" fillId="0" borderId="12" xfId="0" applyFont="1" applyBorder="1"/>
    <xf numFmtId="0" fontId="3" fillId="0" borderId="13" xfId="0" applyFont="1" applyBorder="1"/>
    <xf numFmtId="16" fontId="7" fillId="0" borderId="14" xfId="0" applyNumberFormat="1" applyFont="1" applyBorder="1" applyAlignment="1">
      <alignment horizontal="center"/>
    </xf>
    <xf numFmtId="0" fontId="3" fillId="0" borderId="16" xfId="0" applyFont="1" applyBorder="1"/>
    <xf numFmtId="0" fontId="3" fillId="0" borderId="17" xfId="0" applyFont="1" applyBorder="1"/>
    <xf numFmtId="0" fontId="4" fillId="0" borderId="18" xfId="0" applyFont="1" applyBorder="1"/>
    <xf numFmtId="16" fontId="3" fillId="0" borderId="15" xfId="0" applyNumberFormat="1" applyFont="1" applyBorder="1" applyAlignment="1">
      <alignment horizontal="center"/>
    </xf>
    <xf numFmtId="0" fontId="3" fillId="0" borderId="10" xfId="0" applyFont="1" applyBorder="1"/>
    <xf numFmtId="0" fontId="3" fillId="0" borderId="11" xfId="0" applyFont="1" applyBorder="1"/>
    <xf numFmtId="16" fontId="3" fillId="0" borderId="14" xfId="0" applyNumberFormat="1" applyFont="1" applyBorder="1"/>
    <xf numFmtId="16" fontId="3" fillId="0" borderId="15" xfId="0" quotePrefix="1" applyNumberFormat="1" applyFont="1" applyBorder="1" applyAlignment="1">
      <alignment horizontal="center"/>
    </xf>
    <xf numFmtId="16" fontId="3" fillId="0" borderId="0" xfId="0" quotePrefix="1" applyNumberFormat="1" applyFont="1" applyBorder="1" applyAlignment="1">
      <alignment horizontal="center"/>
    </xf>
    <xf numFmtId="0" fontId="4" fillId="0" borderId="20" xfId="0" applyFont="1" applyBorder="1"/>
    <xf numFmtId="0" fontId="3" fillId="0" borderId="21" xfId="0" applyFont="1" applyBorder="1"/>
    <xf numFmtId="16" fontId="3" fillId="0" borderId="22" xfId="0" applyNumberFormat="1" applyFont="1" applyBorder="1"/>
    <xf numFmtId="16" fontId="3" fillId="0" borderId="22" xfId="0" quotePrefix="1" applyNumberFormat="1" applyFont="1" applyBorder="1" applyAlignment="1">
      <alignment horizontal="center"/>
    </xf>
    <xf numFmtId="0" fontId="3" fillId="0" borderId="23" xfId="0" applyFont="1" applyBorder="1"/>
    <xf numFmtId="0" fontId="3" fillId="0" borderId="25" xfId="0" applyFont="1" applyBorder="1"/>
    <xf numFmtId="16" fontId="3" fillId="0" borderId="26" xfId="0" applyNumberFormat="1" applyFont="1" applyBorder="1"/>
    <xf numFmtId="0" fontId="3" fillId="0" borderId="27" xfId="0" applyFont="1" applyBorder="1"/>
    <xf numFmtId="0" fontId="4" fillId="0" borderId="18" xfId="0" applyFont="1" applyBorder="1" applyAlignment="1">
      <alignment horizontal="center"/>
    </xf>
    <xf numFmtId="164" fontId="4" fillId="0" borderId="24" xfId="0" applyNumberFormat="1" applyFont="1" applyBorder="1"/>
    <xf numFmtId="0" fontId="0" fillId="0" borderId="0" xfId="0" applyAlignment="1">
      <alignment horizontal="left"/>
    </xf>
    <xf numFmtId="2" fontId="0" fillId="0" borderId="0" xfId="0" applyNumberFormat="1"/>
    <xf numFmtId="1" fontId="0" fillId="0" borderId="0" xfId="0" applyNumberFormat="1"/>
    <xf numFmtId="0" fontId="1" fillId="0" borderId="0" xfId="0" applyFont="1"/>
    <xf numFmtId="0" fontId="8" fillId="0" borderId="0" xfId="0" applyFont="1" applyAlignment="1">
      <alignment horizontal="left"/>
    </xf>
    <xf numFmtId="0" fontId="8" fillId="0" borderId="0" xfId="0" applyFont="1"/>
    <xf numFmtId="0" fontId="0" fillId="0" borderId="0" xfId="0" applyAlignment="1">
      <alignment horizontal="right"/>
    </xf>
    <xf numFmtId="0" fontId="8" fillId="0" borderId="0" xfId="0" applyFont="1" applyAlignment="1">
      <alignment horizontal="right"/>
    </xf>
    <xf numFmtId="0" fontId="4" fillId="0" borderId="3" xfId="0" applyFont="1" applyBorder="1"/>
    <xf numFmtId="0" fontId="4" fillId="0" borderId="7" xfId="0" applyFont="1" applyBorder="1" applyAlignment="1">
      <alignment horizontal="left"/>
    </xf>
    <xf numFmtId="0" fontId="4" fillId="0" borderId="28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4" fillId="0" borderId="8" xfId="0" applyFont="1" applyFill="1" applyBorder="1"/>
    <xf numFmtId="0" fontId="4" fillId="0" borderId="8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4" fillId="0" borderId="18" xfId="0" applyFont="1" applyFill="1" applyBorder="1" applyAlignment="1">
      <alignment horizontal="center"/>
    </xf>
    <xf numFmtId="164" fontId="4" fillId="0" borderId="19" xfId="0" applyNumberFormat="1" applyFont="1" applyFill="1" applyBorder="1" applyAlignment="1">
      <alignment horizontal="center"/>
    </xf>
    <xf numFmtId="0" fontId="4" fillId="0" borderId="9" xfId="0" applyFont="1" applyFill="1" applyBorder="1"/>
    <xf numFmtId="0" fontId="4" fillId="0" borderId="18" xfId="0" applyFont="1" applyFill="1" applyBorder="1"/>
    <xf numFmtId="0" fontId="4" fillId="0" borderId="28" xfId="0" applyFont="1" applyFill="1" applyBorder="1" applyAlignment="1">
      <alignment horizontal="center"/>
    </xf>
    <xf numFmtId="1" fontId="5" fillId="3" borderId="29" xfId="0" applyNumberFormat="1" applyFont="1" applyFill="1" applyBorder="1"/>
    <xf numFmtId="0" fontId="3" fillId="3" borderId="1" xfId="0" applyFont="1" applyFill="1" applyBorder="1"/>
    <xf numFmtId="16" fontId="3" fillId="3" borderId="2" xfId="0" applyNumberFormat="1" applyFont="1" applyFill="1" applyBorder="1"/>
    <xf numFmtId="0" fontId="5" fillId="3" borderId="3" xfId="0" applyFont="1" applyFill="1" applyBorder="1" applyAlignment="1">
      <alignment horizontal="right"/>
    </xf>
    <xf numFmtId="0" fontId="3" fillId="3" borderId="0" xfId="0" applyFont="1" applyFill="1" applyBorder="1"/>
    <xf numFmtId="0" fontId="4" fillId="0" borderId="0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16" fontId="3" fillId="0" borderId="2" xfId="0" applyNumberFormat="1" applyFont="1" applyBorder="1" applyAlignment="1" applyProtection="1">
      <alignment horizontal="center"/>
      <protection locked="0"/>
    </xf>
    <xf numFmtId="0" fontId="4" fillId="0" borderId="3" xfId="0" applyFont="1" applyBorder="1" applyAlignment="1">
      <alignment horizontal="center"/>
    </xf>
    <xf numFmtId="0" fontId="3" fillId="0" borderId="0" xfId="0" applyFont="1" applyBorder="1" applyAlignment="1" applyProtection="1">
      <alignment horizontal="center"/>
      <protection locked="0"/>
    </xf>
    <xf numFmtId="2" fontId="5" fillId="0" borderId="8" xfId="0" applyNumberFormat="1" applyFont="1" applyFill="1" applyBorder="1" applyAlignment="1">
      <alignment horizontal="center"/>
    </xf>
    <xf numFmtId="2" fontId="5" fillId="0" borderId="8" xfId="0" applyNumberFormat="1" applyFont="1" applyBorder="1" applyAlignment="1">
      <alignment horizontal="center"/>
    </xf>
    <xf numFmtId="2" fontId="5" fillId="0" borderId="30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10" fontId="6" fillId="0" borderId="0" xfId="0" applyNumberFormat="1" applyFont="1" applyBorder="1" applyAlignment="1">
      <alignment horizontal="center"/>
    </xf>
    <xf numFmtId="10" fontId="3" fillId="0" borderId="1" xfId="0" applyNumberFormat="1" applyFont="1" applyBorder="1" applyAlignment="1">
      <alignment horizontal="center"/>
    </xf>
    <xf numFmtId="10" fontId="3" fillId="0" borderId="2" xfId="0" applyNumberFormat="1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10" fontId="3" fillId="0" borderId="0" xfId="0" applyNumberFormat="1" applyFont="1" applyBorder="1" applyAlignment="1">
      <alignment horizontal="center"/>
    </xf>
    <xf numFmtId="0" fontId="0" fillId="0" borderId="0" xfId="0" applyFont="1" applyProtection="1">
      <protection hidden="1"/>
    </xf>
    <xf numFmtId="2" fontId="0" fillId="0" borderId="0" xfId="0" applyNumberFormat="1" applyFont="1" applyProtection="1">
      <protection hidden="1"/>
    </xf>
    <xf numFmtId="0" fontId="3" fillId="0" borderId="4" xfId="0" applyFont="1" applyBorder="1" applyProtection="1">
      <protection hidden="1"/>
    </xf>
    <xf numFmtId="0" fontId="3" fillId="0" borderId="31" xfId="0" applyFont="1" applyBorder="1" applyProtection="1">
      <protection hidden="1"/>
    </xf>
    <xf numFmtId="0" fontId="0" fillId="2" borderId="0" xfId="0" applyFont="1" applyFill="1" applyProtection="1">
      <protection hidden="1"/>
    </xf>
    <xf numFmtId="2" fontId="0" fillId="2" borderId="0" xfId="0" applyNumberFormat="1" applyFont="1" applyFill="1" applyProtection="1">
      <protection hidden="1"/>
    </xf>
    <xf numFmtId="0" fontId="7" fillId="0" borderId="0" xfId="0" applyFont="1" applyFill="1" applyBorder="1" applyProtection="1">
      <protection hidden="1"/>
    </xf>
    <xf numFmtId="0" fontId="3" fillId="4" borderId="4" xfId="0" applyFont="1" applyFill="1" applyBorder="1" applyProtection="1">
      <protection hidden="1"/>
    </xf>
    <xf numFmtId="0" fontId="3" fillId="0" borderId="4" xfId="0" applyFont="1" applyFill="1" applyBorder="1" applyProtection="1">
      <protection hidden="1"/>
    </xf>
    <xf numFmtId="0" fontId="3" fillId="0" borderId="0" xfId="0" applyFont="1" applyFill="1" applyBorder="1"/>
  </cellXfs>
  <cellStyles count="1">
    <cellStyle name="Standaard" xfId="0" builtinId="0"/>
  </cellStyles>
  <dxfs count="5">
    <dxf>
      <font>
        <b/>
        <i val="0"/>
        <condense val="0"/>
        <extend val="0"/>
        <color indexed="10"/>
      </font>
      <fill>
        <patternFill>
          <bgColor indexed="13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ont>
        <b/>
        <i val="0"/>
        <condense val="0"/>
        <extend val="0"/>
        <color indexed="10"/>
      </font>
      <fill>
        <patternFill>
          <bgColor indexed="13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ont>
        <condense val="0"/>
        <extend val="0"/>
        <color indexed="9"/>
      </font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168"/>
  <sheetViews>
    <sheetView tabSelected="1" topLeftCell="A3" zoomScale="64" zoomScaleNormal="64" zoomScaleSheetLayoutView="100" workbookViewId="0">
      <selection activeCell="X20" sqref="X20"/>
    </sheetView>
  </sheetViews>
  <sheetFormatPr defaultColWidth="9.140625" defaultRowHeight="15" x14ac:dyDescent="0.2"/>
  <cols>
    <col min="1" max="1" width="10" style="1" customWidth="1"/>
    <col min="2" max="2" width="45.85546875" style="1" customWidth="1"/>
    <col min="3" max="3" width="7.85546875" style="84" customWidth="1"/>
    <col min="4" max="4" width="8.7109375" style="84" customWidth="1"/>
    <col min="5" max="5" width="8" style="84" customWidth="1"/>
    <col min="6" max="6" width="7.5703125" style="85" customWidth="1"/>
    <col min="7" max="7" width="12.5703125" style="75" customWidth="1"/>
    <col min="8" max="8" width="10" style="1" customWidth="1"/>
    <col min="9" max="9" width="2.28515625" style="1" customWidth="1"/>
    <col min="10" max="10" width="17.7109375" style="1" customWidth="1"/>
    <col min="11" max="11" width="14.7109375" style="1" customWidth="1"/>
    <col min="12" max="12" width="2.28515625" style="1" customWidth="1"/>
    <col min="13" max="13" width="26.7109375" style="1" customWidth="1"/>
    <col min="14" max="14" width="25.85546875" style="1" customWidth="1"/>
    <col min="15" max="15" width="14.7109375" style="1" customWidth="1"/>
    <col min="16" max="16" width="3.28515625" style="1" customWidth="1"/>
    <col min="17" max="17" width="26.28515625" style="1" customWidth="1"/>
    <col min="18" max="18" width="11.7109375" style="1" customWidth="1"/>
    <col min="19" max="19" width="3.28515625" style="1" customWidth="1"/>
    <col min="20" max="20" width="16.42578125" style="1" customWidth="1"/>
    <col min="21" max="21" width="3" style="1" customWidth="1"/>
    <col min="22" max="22" width="8.7109375" style="1" customWidth="1"/>
    <col min="23" max="29" width="9.140625" style="1"/>
    <col min="30" max="30" width="24.7109375" style="1" customWidth="1"/>
    <col min="31" max="16384" width="9.140625" style="1"/>
  </cols>
  <sheetData>
    <row r="1" spans="1:25" s="6" customFormat="1" ht="34.5" customHeight="1" thickBot="1" x14ac:dyDescent="0.55000000000000004">
      <c r="C1" s="79"/>
      <c r="D1" s="79"/>
      <c r="E1" s="79" t="s">
        <v>63</v>
      </c>
      <c r="F1" s="80"/>
      <c r="G1" s="71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</row>
    <row r="2" spans="1:25" x14ac:dyDescent="0.2">
      <c r="A2" s="2"/>
      <c r="B2" s="9"/>
      <c r="C2" s="12"/>
      <c r="D2" s="12"/>
      <c r="E2" s="12"/>
      <c r="F2" s="81"/>
      <c r="G2" s="72"/>
      <c r="H2" s="67"/>
      <c r="I2" s="14"/>
      <c r="J2" s="16"/>
      <c r="K2" s="16"/>
      <c r="L2" s="2"/>
      <c r="M2" s="19" t="s">
        <v>18</v>
      </c>
      <c r="N2" s="23"/>
      <c r="O2" s="24"/>
      <c r="P2" s="30"/>
      <c r="Q2" s="23"/>
      <c r="R2" s="24"/>
      <c r="S2" s="30"/>
      <c r="T2" s="36"/>
      <c r="U2" s="30"/>
      <c r="V2" s="40"/>
    </row>
    <row r="3" spans="1:25" s="4" customFormat="1" ht="15.75" x14ac:dyDescent="0.25">
      <c r="A3" s="3"/>
      <c r="B3" s="10"/>
      <c r="C3" s="13"/>
      <c r="D3" s="13"/>
      <c r="E3" s="13"/>
      <c r="F3" s="82"/>
      <c r="G3" s="73"/>
      <c r="H3" s="68"/>
      <c r="I3" s="3"/>
      <c r="J3" s="17" t="s">
        <v>21</v>
      </c>
      <c r="K3" s="17" t="s">
        <v>5</v>
      </c>
      <c r="L3" s="3"/>
      <c r="M3" s="20" t="s">
        <v>19</v>
      </c>
      <c r="N3" s="25" t="s">
        <v>27</v>
      </c>
      <c r="O3" s="29" t="s">
        <v>30</v>
      </c>
      <c r="Q3" s="25" t="s">
        <v>28</v>
      </c>
      <c r="R3" s="29" t="s">
        <v>30</v>
      </c>
      <c r="T3" s="37" t="s">
        <v>31</v>
      </c>
      <c r="V3" s="41" t="s">
        <v>58</v>
      </c>
    </row>
    <row r="4" spans="1:25" s="4" customFormat="1" ht="15.75" x14ac:dyDescent="0.25">
      <c r="A4" s="3"/>
      <c r="B4" s="10"/>
      <c r="C4" s="13"/>
      <c r="D4" s="13"/>
      <c r="E4" s="13"/>
      <c r="F4" s="82"/>
      <c r="G4" s="73"/>
      <c r="H4" s="68"/>
      <c r="I4" s="3"/>
      <c r="J4" s="17" t="s">
        <v>22</v>
      </c>
      <c r="K4" s="17" t="s">
        <v>25</v>
      </c>
      <c r="L4" s="3"/>
      <c r="M4" s="20" t="s">
        <v>20</v>
      </c>
      <c r="N4" s="25" t="s">
        <v>68</v>
      </c>
      <c r="O4" s="33" t="s">
        <v>29</v>
      </c>
      <c r="Q4" s="32"/>
      <c r="R4" s="33" t="s">
        <v>29</v>
      </c>
      <c r="T4" s="38" t="s">
        <v>29</v>
      </c>
      <c r="U4" s="34"/>
      <c r="V4" s="41"/>
    </row>
    <row r="5" spans="1:25" ht="21" thickBot="1" x14ac:dyDescent="0.35">
      <c r="A5" s="54" t="s">
        <v>50</v>
      </c>
      <c r="B5" s="53" t="s">
        <v>51</v>
      </c>
      <c r="C5" s="83" t="s">
        <v>55</v>
      </c>
      <c r="D5" s="83" t="s">
        <v>54</v>
      </c>
      <c r="E5" s="83" t="s">
        <v>59</v>
      </c>
      <c r="F5" s="83" t="s">
        <v>62</v>
      </c>
      <c r="G5" s="74" t="s">
        <v>56</v>
      </c>
      <c r="H5" s="69" t="s">
        <v>57</v>
      </c>
      <c r="I5" s="5"/>
      <c r="J5" s="18" t="s">
        <v>23</v>
      </c>
      <c r="K5" s="18" t="s">
        <v>26</v>
      </c>
      <c r="L5" s="5"/>
      <c r="M5" s="21" t="s">
        <v>24</v>
      </c>
      <c r="N5" s="26"/>
      <c r="O5" s="27"/>
      <c r="P5" s="31"/>
      <c r="Q5" s="26"/>
      <c r="R5" s="27"/>
      <c r="S5" s="31"/>
      <c r="T5" s="39"/>
      <c r="U5" s="31"/>
      <c r="V5" s="42"/>
    </row>
    <row r="6" spans="1:25" x14ac:dyDescent="0.2">
      <c r="H6" s="70"/>
    </row>
    <row r="7" spans="1:25" ht="23.1" customHeight="1" x14ac:dyDescent="0.3">
      <c r="A7" s="93" t="s">
        <v>2</v>
      </c>
      <c r="B7" s="94" t="s">
        <v>8</v>
      </c>
      <c r="C7" s="88">
        <v>132</v>
      </c>
      <c r="D7" s="88">
        <v>130</v>
      </c>
      <c r="E7" s="88">
        <v>129</v>
      </c>
      <c r="F7" s="89">
        <v>139</v>
      </c>
      <c r="G7" s="77">
        <f t="shared" ref="G7" si="0">IF(SUM(C7:F7)=0,"",AVERAGE(C7:F7))</f>
        <v>132.5</v>
      </c>
      <c r="H7" s="66">
        <v>530</v>
      </c>
      <c r="I7" s="11"/>
      <c r="J7" s="59">
        <v>150</v>
      </c>
      <c r="K7" s="59">
        <f t="shared" ref="K7" si="1">SUM(H7:J7)/5</f>
        <v>136</v>
      </c>
      <c r="L7" s="11"/>
      <c r="M7" s="22">
        <v>136</v>
      </c>
      <c r="N7" s="43">
        <v>142</v>
      </c>
      <c r="O7" s="62">
        <f t="shared" ref="O7" si="2">SUM(N7-M7)</f>
        <v>6</v>
      </c>
      <c r="P7" s="15"/>
      <c r="Q7" s="28">
        <v>144</v>
      </c>
      <c r="R7" s="62">
        <f t="shared" ref="R7" si="3">SUM(Q7-M7)</f>
        <v>8</v>
      </c>
      <c r="S7" s="15"/>
      <c r="T7" s="44">
        <f>SUM(O7+R7)</f>
        <v>14</v>
      </c>
      <c r="U7" s="15"/>
      <c r="V7" s="55">
        <v>1</v>
      </c>
      <c r="X7"/>
      <c r="Y7"/>
    </row>
    <row r="8" spans="1:25" ht="23.1" customHeight="1" x14ac:dyDescent="0.3">
      <c r="A8" s="93" t="s">
        <v>1</v>
      </c>
      <c r="B8" s="94" t="s">
        <v>46</v>
      </c>
      <c r="C8" s="88">
        <v>137</v>
      </c>
      <c r="D8" s="88">
        <v>140</v>
      </c>
      <c r="E8" s="88">
        <v>139</v>
      </c>
      <c r="F8" s="89">
        <v>138</v>
      </c>
      <c r="G8" s="77">
        <f t="shared" ref="G8" si="4">IF(SUM(C8:F8)=0,"",AVERAGE(C8:F8))</f>
        <v>138.5</v>
      </c>
      <c r="H8" s="66">
        <f>SUM(C8:F8)</f>
        <v>554</v>
      </c>
      <c r="I8" s="11"/>
      <c r="J8" s="59">
        <v>150</v>
      </c>
      <c r="K8" s="59">
        <f t="shared" ref="K8" si="5">SUM(H8:J8)/5</f>
        <v>140.80000000000001</v>
      </c>
      <c r="L8" s="11"/>
      <c r="M8" s="22">
        <v>140</v>
      </c>
      <c r="N8" s="43">
        <v>140</v>
      </c>
      <c r="O8" s="62">
        <f>SUM(N8-M8)</f>
        <v>0</v>
      </c>
      <c r="P8" s="15"/>
      <c r="Q8" s="28">
        <v>147</v>
      </c>
      <c r="R8" s="62">
        <f>SUM(Q8-M8)</f>
        <v>7</v>
      </c>
      <c r="S8" s="15"/>
      <c r="T8" s="44">
        <f>SUM(O8+R8)</f>
        <v>7</v>
      </c>
      <c r="U8" s="15"/>
      <c r="V8" s="55">
        <v>2</v>
      </c>
      <c r="X8" s="57"/>
      <c r="Y8"/>
    </row>
    <row r="9" spans="1:25" ht="23.1" customHeight="1" x14ac:dyDescent="0.3">
      <c r="A9" s="93" t="s">
        <v>2</v>
      </c>
      <c r="B9" s="94" t="s">
        <v>44</v>
      </c>
      <c r="C9" s="88">
        <v>136</v>
      </c>
      <c r="D9" s="88">
        <v>139</v>
      </c>
      <c r="E9" s="88">
        <v>132</v>
      </c>
      <c r="F9" s="89">
        <v>140</v>
      </c>
      <c r="G9" s="77">
        <f t="shared" ref="G9:G14" si="6">IF(SUM(C9:F9)=0,"",AVERAGE(C9:F9))</f>
        <v>136.75</v>
      </c>
      <c r="H9" s="66">
        <f>SUM(C9:F9)</f>
        <v>547</v>
      </c>
      <c r="I9" s="11"/>
      <c r="J9" s="59">
        <v>150</v>
      </c>
      <c r="K9" s="59">
        <f t="shared" ref="K9" si="7">SUM(H9:J9)/5</f>
        <v>139.4</v>
      </c>
      <c r="L9" s="11"/>
      <c r="M9" s="22">
        <v>139</v>
      </c>
      <c r="N9" s="43">
        <v>141</v>
      </c>
      <c r="O9" s="62">
        <f>SUM(N9-M9)</f>
        <v>2</v>
      </c>
      <c r="P9" s="15"/>
      <c r="Q9" s="28">
        <v>139</v>
      </c>
      <c r="R9" s="62">
        <f>SUM(Q9-M9)</f>
        <v>0</v>
      </c>
      <c r="S9" s="15"/>
      <c r="T9" s="44">
        <f>SUM(O9+R9)</f>
        <v>2</v>
      </c>
      <c r="U9" s="15"/>
      <c r="V9" s="55">
        <v>3</v>
      </c>
      <c r="X9"/>
      <c r="Y9"/>
    </row>
    <row r="10" spans="1:25" ht="23.1" customHeight="1" x14ac:dyDescent="0.3">
      <c r="A10" s="93" t="s">
        <v>2</v>
      </c>
      <c r="B10" s="94" t="s">
        <v>38</v>
      </c>
      <c r="C10" s="88">
        <v>139</v>
      </c>
      <c r="D10" s="88">
        <v>144</v>
      </c>
      <c r="E10" s="88">
        <v>140</v>
      </c>
      <c r="F10" s="89">
        <v>140</v>
      </c>
      <c r="G10" s="77">
        <f t="shared" si="6"/>
        <v>140.75</v>
      </c>
      <c r="H10" s="66">
        <v>563</v>
      </c>
      <c r="I10" s="11"/>
      <c r="J10" s="59">
        <v>150</v>
      </c>
      <c r="K10" s="59">
        <f>SUM(H10:J10)/5</f>
        <v>142.6</v>
      </c>
      <c r="L10" s="11"/>
      <c r="M10" s="22">
        <v>142</v>
      </c>
      <c r="N10" s="43">
        <v>144</v>
      </c>
      <c r="O10" s="62">
        <v>2</v>
      </c>
      <c r="P10" s="15"/>
      <c r="Q10" s="28">
        <v>140</v>
      </c>
      <c r="R10" s="62">
        <f t="shared" ref="R10:R12" si="8">SUM(Q10-M10)</f>
        <v>-2</v>
      </c>
      <c r="S10" s="15"/>
      <c r="T10" s="44">
        <f>SUM(O10+R10)</f>
        <v>0</v>
      </c>
      <c r="U10" s="15"/>
      <c r="V10" s="55">
        <v>4</v>
      </c>
      <c r="X10"/>
      <c r="Y10"/>
    </row>
    <row r="11" spans="1:25" ht="23.1" customHeight="1" x14ac:dyDescent="0.3">
      <c r="A11" s="93" t="s">
        <v>2</v>
      </c>
      <c r="B11" s="94" t="s">
        <v>6</v>
      </c>
      <c r="C11" s="88">
        <v>139</v>
      </c>
      <c r="D11" s="88">
        <v>135</v>
      </c>
      <c r="E11" s="88">
        <v>142</v>
      </c>
      <c r="F11" s="89">
        <v>142</v>
      </c>
      <c r="G11" s="77">
        <f t="shared" si="6"/>
        <v>139.5</v>
      </c>
      <c r="H11" s="66">
        <v>558</v>
      </c>
      <c r="I11" s="11"/>
      <c r="J11" s="59">
        <v>150</v>
      </c>
      <c r="K11" s="59">
        <f>SUM(H11:J11)/5</f>
        <v>141.6</v>
      </c>
      <c r="L11" s="11"/>
      <c r="M11" s="22">
        <v>141</v>
      </c>
      <c r="N11" s="43">
        <v>140</v>
      </c>
      <c r="O11" s="62">
        <v>-1</v>
      </c>
      <c r="P11" s="15"/>
      <c r="Q11" s="28">
        <v>141</v>
      </c>
      <c r="R11" s="62">
        <f t="shared" si="8"/>
        <v>0</v>
      </c>
      <c r="S11" s="15"/>
      <c r="T11" s="44">
        <f t="shared" ref="T11" si="9">SUM(O11+R11)</f>
        <v>-1</v>
      </c>
      <c r="U11" s="15"/>
      <c r="V11" s="55">
        <v>5</v>
      </c>
      <c r="X11"/>
      <c r="Y11"/>
    </row>
    <row r="12" spans="1:25" ht="23.1" customHeight="1" x14ac:dyDescent="0.3">
      <c r="A12" s="93" t="s">
        <v>3</v>
      </c>
      <c r="B12" s="94" t="s">
        <v>39</v>
      </c>
      <c r="C12" s="88">
        <v>136</v>
      </c>
      <c r="D12" s="88">
        <v>138</v>
      </c>
      <c r="E12" s="88">
        <v>142</v>
      </c>
      <c r="F12" s="89">
        <v>141</v>
      </c>
      <c r="G12" s="77">
        <f t="shared" si="6"/>
        <v>139.25</v>
      </c>
      <c r="H12" s="66">
        <v>557</v>
      </c>
      <c r="I12" s="11"/>
      <c r="J12" s="59">
        <v>150</v>
      </c>
      <c r="K12" s="59">
        <f t="shared" ref="K12" si="10">SUM(H12:J12)/5</f>
        <v>141.4</v>
      </c>
      <c r="L12" s="11"/>
      <c r="M12" s="22">
        <v>141</v>
      </c>
      <c r="N12" s="43">
        <v>140</v>
      </c>
      <c r="O12" s="62">
        <v>-1</v>
      </c>
      <c r="P12" s="15"/>
      <c r="Q12" s="28">
        <v>140</v>
      </c>
      <c r="R12" s="62">
        <f t="shared" si="8"/>
        <v>-1</v>
      </c>
      <c r="S12" s="15"/>
      <c r="T12" s="44">
        <f>SUM(O12+R12)</f>
        <v>-2</v>
      </c>
      <c r="U12" s="15"/>
      <c r="V12" s="55">
        <v>6</v>
      </c>
      <c r="X12"/>
      <c r="Y12"/>
    </row>
    <row r="13" spans="1:25" ht="23.1" customHeight="1" x14ac:dyDescent="0.3">
      <c r="A13" s="93" t="s">
        <v>65</v>
      </c>
      <c r="B13" s="94" t="s">
        <v>13</v>
      </c>
      <c r="C13" s="88">
        <v>130</v>
      </c>
      <c r="D13" s="88">
        <v>126</v>
      </c>
      <c r="E13" s="88">
        <v>138</v>
      </c>
      <c r="F13" s="89">
        <v>127</v>
      </c>
      <c r="G13" s="77">
        <f t="shared" si="6"/>
        <v>130.25</v>
      </c>
      <c r="H13" s="66">
        <f>SUM(C13:F13)</f>
        <v>521</v>
      </c>
      <c r="I13" s="11"/>
      <c r="J13" s="59">
        <v>150</v>
      </c>
      <c r="K13" s="59">
        <f>SUM(H13:J13)/5</f>
        <v>134.19999999999999</v>
      </c>
      <c r="L13" s="11"/>
      <c r="M13" s="22">
        <v>134</v>
      </c>
      <c r="N13" s="43">
        <v>134</v>
      </c>
      <c r="O13" s="62">
        <f>SUM(N13-M13)</f>
        <v>0</v>
      </c>
      <c r="P13" s="15"/>
      <c r="Q13" s="28">
        <v>131</v>
      </c>
      <c r="R13" s="62">
        <f>SUM(Q13-M13)</f>
        <v>-3</v>
      </c>
      <c r="S13" s="15"/>
      <c r="T13" s="44">
        <f>SUM(O13+R13)</f>
        <v>-3</v>
      </c>
      <c r="U13" s="15"/>
      <c r="V13" s="55">
        <v>7</v>
      </c>
      <c r="X13"/>
      <c r="Y13"/>
    </row>
    <row r="14" spans="1:25" ht="20.25" x14ac:dyDescent="0.3">
      <c r="A14" s="93" t="s">
        <v>1</v>
      </c>
      <c r="B14" s="94" t="s">
        <v>60</v>
      </c>
      <c r="C14" s="88">
        <v>145</v>
      </c>
      <c r="D14" s="88">
        <v>144</v>
      </c>
      <c r="E14" s="88">
        <v>146</v>
      </c>
      <c r="F14" s="89">
        <v>140</v>
      </c>
      <c r="G14" s="78">
        <f t="shared" si="6"/>
        <v>143.75</v>
      </c>
      <c r="H14" s="66">
        <v>575</v>
      </c>
      <c r="I14" s="11"/>
      <c r="J14" s="59">
        <v>150</v>
      </c>
      <c r="K14" s="59">
        <f>SUM(H14:J14)/5</f>
        <v>145</v>
      </c>
      <c r="L14" s="11"/>
      <c r="M14" s="22">
        <v>145</v>
      </c>
      <c r="N14" s="43">
        <v>144</v>
      </c>
      <c r="O14" s="62">
        <v>-1</v>
      </c>
      <c r="P14" s="15"/>
      <c r="Q14" s="28">
        <v>141</v>
      </c>
      <c r="R14" s="62">
        <f t="shared" ref="R14" si="11">SUM(Q14-M14)</f>
        <v>-4</v>
      </c>
      <c r="S14" s="15"/>
      <c r="T14" s="44">
        <f>SUM(O14+R14)</f>
        <v>-5</v>
      </c>
      <c r="U14" s="15"/>
      <c r="V14" s="55">
        <v>8</v>
      </c>
      <c r="X14" s="7"/>
    </row>
    <row r="15" spans="1:25" ht="6.75" customHeight="1" x14ac:dyDescent="0.2">
      <c r="B15" s="95"/>
    </row>
    <row r="16" spans="1:25" ht="25.5" customHeight="1" x14ac:dyDescent="0.2"/>
    <row r="17" spans="1:25" ht="19.5" customHeight="1" x14ac:dyDescent="0.3">
      <c r="A17" s="93" t="s">
        <v>1</v>
      </c>
      <c r="B17" s="94" t="s">
        <v>7</v>
      </c>
      <c r="C17" s="88">
        <v>141</v>
      </c>
      <c r="D17" s="88">
        <v>135</v>
      </c>
      <c r="E17" s="88">
        <v>137</v>
      </c>
      <c r="F17" s="89">
        <v>141</v>
      </c>
      <c r="G17" s="77">
        <f>IF(SUM(C17:F17)=0,"",AVERAGE(C17:F17))</f>
        <v>138.5</v>
      </c>
      <c r="H17" s="66">
        <f>SUM(C8:F8)</f>
        <v>554</v>
      </c>
      <c r="I17" s="11"/>
      <c r="J17" s="59">
        <v>150</v>
      </c>
      <c r="K17" s="59">
        <f>SUM(H8:J8)/5</f>
        <v>140.80000000000001</v>
      </c>
      <c r="L17" s="11"/>
      <c r="M17" s="22">
        <v>140</v>
      </c>
      <c r="N17" s="43">
        <v>138</v>
      </c>
      <c r="O17" s="62">
        <f>SUM(N17-M17)</f>
        <v>-2</v>
      </c>
      <c r="P17" s="15"/>
      <c r="Q17" s="28">
        <v>0</v>
      </c>
      <c r="R17" s="62">
        <f>SUM(Q8-M8)</f>
        <v>7</v>
      </c>
      <c r="S17" s="15"/>
      <c r="T17" s="44">
        <f>SUM(O8+R8)</f>
        <v>7</v>
      </c>
      <c r="U17" s="35"/>
      <c r="V17" s="55"/>
      <c r="X17" s="57"/>
      <c r="Y17"/>
    </row>
    <row r="18" spans="1:25" ht="23.1" customHeight="1" x14ac:dyDescent="0.3">
      <c r="A18" s="93" t="s">
        <v>4</v>
      </c>
      <c r="B18" s="94" t="s">
        <v>61</v>
      </c>
      <c r="C18" s="88">
        <v>137</v>
      </c>
      <c r="D18" s="88">
        <v>128</v>
      </c>
      <c r="E18" s="88">
        <v>134</v>
      </c>
      <c r="F18" s="89">
        <v>135</v>
      </c>
      <c r="G18" s="77">
        <f>IF(SUM(C18:F18)=0,"",AVERAGE(C18:F18))</f>
        <v>133.5</v>
      </c>
      <c r="H18" s="66">
        <f t="shared" ref="H18:H25" si="12">SUM(C18:F18)</f>
        <v>534</v>
      </c>
      <c r="I18" s="11"/>
      <c r="J18" s="59">
        <v>150</v>
      </c>
      <c r="K18" s="59">
        <f>SUM(H18:J18)/5</f>
        <v>136.80000000000001</v>
      </c>
      <c r="L18" s="11"/>
      <c r="M18" s="22">
        <v>136</v>
      </c>
      <c r="N18" s="43">
        <v>134</v>
      </c>
      <c r="O18" s="62">
        <f>SUM(N18-M18)</f>
        <v>-2</v>
      </c>
      <c r="P18" s="15"/>
      <c r="Q18" s="28">
        <v>0</v>
      </c>
      <c r="R18" s="62">
        <f>SUM(Q18-M18)</f>
        <v>-136</v>
      </c>
      <c r="S18" s="15"/>
      <c r="T18" s="44">
        <f>SUM(O18+R18)</f>
        <v>-138</v>
      </c>
      <c r="U18" s="15"/>
      <c r="V18" s="55"/>
      <c r="X18"/>
      <c r="Y18"/>
    </row>
    <row r="19" spans="1:25" ht="23.1" customHeight="1" x14ac:dyDescent="0.3">
      <c r="A19" s="93" t="s">
        <v>2</v>
      </c>
      <c r="B19" s="94" t="s">
        <v>17</v>
      </c>
      <c r="C19" s="88">
        <v>140</v>
      </c>
      <c r="D19" s="88">
        <v>138</v>
      </c>
      <c r="E19" s="88">
        <v>141</v>
      </c>
      <c r="F19" s="89">
        <v>132</v>
      </c>
      <c r="G19" s="77">
        <f>IF(SUM(C19:F19)=0,"",AVERAGE(C19:F19))</f>
        <v>137.75</v>
      </c>
      <c r="H19" s="66">
        <f t="shared" si="12"/>
        <v>551</v>
      </c>
      <c r="I19" s="11"/>
      <c r="J19" s="59">
        <v>150</v>
      </c>
      <c r="K19" s="59">
        <f t="shared" ref="K19:K20" si="13">SUM(H19:J19)/5</f>
        <v>140.19999999999999</v>
      </c>
      <c r="L19" s="11"/>
      <c r="M19" s="22">
        <v>140</v>
      </c>
      <c r="N19" s="43">
        <v>137</v>
      </c>
      <c r="O19" s="62">
        <f>SUM(N19-M19)</f>
        <v>-3</v>
      </c>
      <c r="P19" s="15"/>
      <c r="Q19" s="28">
        <v>0</v>
      </c>
      <c r="R19" s="62">
        <f>SUM(Q19-M19)</f>
        <v>-140</v>
      </c>
      <c r="S19" s="15"/>
      <c r="T19" s="44">
        <f>SUM(O14+R14)</f>
        <v>-5</v>
      </c>
      <c r="U19" s="15"/>
      <c r="V19" s="55"/>
      <c r="X19"/>
      <c r="Y19"/>
    </row>
    <row r="20" spans="1:25" ht="23.1" customHeight="1" x14ac:dyDescent="0.3">
      <c r="A20" s="93" t="s">
        <v>2</v>
      </c>
      <c r="B20" s="94" t="s">
        <v>34</v>
      </c>
      <c r="C20" s="88">
        <v>125</v>
      </c>
      <c r="D20" s="88">
        <v>128</v>
      </c>
      <c r="E20" s="88">
        <v>140</v>
      </c>
      <c r="F20" s="89">
        <v>134</v>
      </c>
      <c r="G20" s="77">
        <f t="shared" ref="G20" si="14">IF(SUM(C20:F20)=0,"",AVERAGE(C20:F20))</f>
        <v>131.75</v>
      </c>
      <c r="H20" s="66">
        <f t="shared" si="12"/>
        <v>527</v>
      </c>
      <c r="I20" s="11"/>
      <c r="J20" s="59">
        <v>150</v>
      </c>
      <c r="K20" s="59">
        <f t="shared" si="13"/>
        <v>135.4</v>
      </c>
      <c r="L20" s="11"/>
      <c r="M20" s="22">
        <v>135</v>
      </c>
      <c r="N20" s="43">
        <v>132</v>
      </c>
      <c r="O20" s="62">
        <f t="shared" ref="O20" si="15">SUM(N20-M20)</f>
        <v>-3</v>
      </c>
      <c r="P20" s="15"/>
      <c r="Q20" s="28">
        <v>0</v>
      </c>
      <c r="R20" s="62">
        <f t="shared" ref="R20" si="16">SUM(Q20-M20)</f>
        <v>-135</v>
      </c>
      <c r="S20" s="15"/>
      <c r="T20" s="44">
        <f t="shared" ref="T20" si="17">SUM(O20+R20)</f>
        <v>-138</v>
      </c>
      <c r="U20" s="15"/>
      <c r="V20" s="55"/>
      <c r="X20"/>
      <c r="Y20"/>
    </row>
    <row r="21" spans="1:25" ht="23.1" customHeight="1" x14ac:dyDescent="0.3">
      <c r="A21" s="93" t="s">
        <v>1</v>
      </c>
      <c r="B21" s="94" t="s">
        <v>9</v>
      </c>
      <c r="C21" s="88">
        <v>146</v>
      </c>
      <c r="D21" s="88">
        <v>143</v>
      </c>
      <c r="E21" s="88">
        <v>145</v>
      </c>
      <c r="F21" s="89">
        <v>141</v>
      </c>
      <c r="G21" s="78">
        <f>IF(SUM(C21:F21)=0,"",AVERAGE(C21:F21))</f>
        <v>143.75</v>
      </c>
      <c r="H21" s="66">
        <f t="shared" si="12"/>
        <v>575</v>
      </c>
      <c r="I21" s="11"/>
      <c r="J21" s="59">
        <v>150</v>
      </c>
      <c r="K21" s="59">
        <f>SUM(H21:J21)/5</f>
        <v>145</v>
      </c>
      <c r="L21" s="11"/>
      <c r="M21" s="22">
        <v>145</v>
      </c>
      <c r="N21" s="43">
        <v>141</v>
      </c>
      <c r="O21" s="62">
        <f>SUM(N21-M21)</f>
        <v>-4</v>
      </c>
      <c r="P21" s="15"/>
      <c r="Q21" s="28">
        <v>0</v>
      </c>
      <c r="R21" s="62">
        <f>SUM(Q21-M21)</f>
        <v>-145</v>
      </c>
      <c r="S21" s="15"/>
      <c r="T21" s="44">
        <f>SUM(O21+R21)</f>
        <v>-149</v>
      </c>
      <c r="U21" s="15"/>
      <c r="V21" s="55"/>
      <c r="X21" s="57"/>
      <c r="Y21"/>
    </row>
    <row r="22" spans="1:25" ht="23.1" customHeight="1" x14ac:dyDescent="0.3">
      <c r="A22" s="93" t="s">
        <v>2</v>
      </c>
      <c r="B22" s="94" t="s">
        <v>37</v>
      </c>
      <c r="C22" s="88">
        <v>142</v>
      </c>
      <c r="D22" s="88">
        <v>139</v>
      </c>
      <c r="E22" s="88">
        <v>141</v>
      </c>
      <c r="F22" s="89">
        <v>140</v>
      </c>
      <c r="G22" s="77">
        <f>IF(SUM(C22:F22)=0,"",AVERAGE(C22:F22))</f>
        <v>140.5</v>
      </c>
      <c r="H22" s="66">
        <f t="shared" si="12"/>
        <v>562</v>
      </c>
      <c r="I22" s="11"/>
      <c r="J22" s="59">
        <v>150</v>
      </c>
      <c r="K22" s="59">
        <f t="shared" ref="K22" si="18">SUM(H22:J22)/5</f>
        <v>142.4</v>
      </c>
      <c r="L22" s="11"/>
      <c r="M22" s="22">
        <v>142</v>
      </c>
      <c r="N22" s="43">
        <v>135</v>
      </c>
      <c r="O22" s="62">
        <f>SUM(N22-M22)</f>
        <v>-7</v>
      </c>
      <c r="P22" s="15"/>
      <c r="Q22" s="28">
        <v>0</v>
      </c>
      <c r="R22" s="62">
        <f>SUM(Q22-M22)</f>
        <v>-142</v>
      </c>
      <c r="S22" s="15"/>
      <c r="T22" s="44">
        <f>SUM(O29+R29)</f>
        <v>-276</v>
      </c>
      <c r="U22" s="15"/>
      <c r="V22" s="55"/>
      <c r="X22"/>
      <c r="Y22"/>
    </row>
    <row r="23" spans="1:25" ht="23.1" customHeight="1" x14ac:dyDescent="0.3">
      <c r="A23" s="93" t="s">
        <v>4</v>
      </c>
      <c r="B23" s="94" t="s">
        <v>64</v>
      </c>
      <c r="C23" s="88">
        <v>122</v>
      </c>
      <c r="D23" s="88">
        <v>124</v>
      </c>
      <c r="E23" s="88">
        <v>123</v>
      </c>
      <c r="F23" s="89">
        <v>121</v>
      </c>
      <c r="G23" s="77">
        <f t="shared" ref="G23" si="19">IF(SUM(C23:F23)=0,"",AVERAGE(C23:F23))</f>
        <v>122.5</v>
      </c>
      <c r="H23" s="66">
        <f t="shared" si="12"/>
        <v>490</v>
      </c>
      <c r="I23" s="11"/>
      <c r="J23" s="59">
        <v>150</v>
      </c>
      <c r="K23" s="59">
        <f t="shared" ref="K23" si="20">SUM(H23:J23)/5</f>
        <v>128</v>
      </c>
      <c r="L23" s="11"/>
      <c r="M23" s="22">
        <v>128</v>
      </c>
      <c r="N23" s="43">
        <v>121</v>
      </c>
      <c r="O23" s="62">
        <f t="shared" ref="O23" si="21">SUM(N23-M23)</f>
        <v>-7</v>
      </c>
      <c r="P23" s="15"/>
      <c r="Q23" s="28">
        <v>0</v>
      </c>
      <c r="R23" s="62">
        <f t="shared" ref="R23" si="22">SUM(Q23-M23)</f>
        <v>-128</v>
      </c>
      <c r="S23" s="15"/>
      <c r="T23" s="44">
        <f>SUM(O23+R23)</f>
        <v>-135</v>
      </c>
      <c r="U23" s="15"/>
      <c r="V23" s="55"/>
      <c r="X23"/>
      <c r="Y23"/>
    </row>
    <row r="24" spans="1:25" ht="23.1" customHeight="1" x14ac:dyDescent="0.3">
      <c r="A24" s="93" t="s">
        <v>3</v>
      </c>
      <c r="B24" s="94" t="s">
        <v>12</v>
      </c>
      <c r="C24" s="88">
        <v>131</v>
      </c>
      <c r="D24" s="88">
        <v>140</v>
      </c>
      <c r="E24" s="88">
        <v>127</v>
      </c>
      <c r="F24" s="89">
        <v>140</v>
      </c>
      <c r="G24" s="77">
        <f>IF(SUM(C24:F24)=0,"",AVERAGE(C24:F24))</f>
        <v>134.5</v>
      </c>
      <c r="H24" s="66">
        <f t="shared" si="12"/>
        <v>538</v>
      </c>
      <c r="I24" s="11"/>
      <c r="J24" s="59">
        <v>150</v>
      </c>
      <c r="K24" s="59">
        <f>SUM(H24:J24)/5</f>
        <v>137.6</v>
      </c>
      <c r="L24" s="11"/>
      <c r="M24" s="22">
        <v>137</v>
      </c>
      <c r="N24" s="43">
        <v>125</v>
      </c>
      <c r="O24" s="62">
        <f>SUM(N24-M24)</f>
        <v>-12</v>
      </c>
      <c r="P24" s="15"/>
      <c r="Q24" s="28">
        <v>0</v>
      </c>
      <c r="R24" s="62">
        <f>SUM(Q24-M24)</f>
        <v>-137</v>
      </c>
      <c r="S24" s="15"/>
      <c r="T24" s="44">
        <f>SUM(O24+R24)</f>
        <v>-149</v>
      </c>
      <c r="U24" s="15"/>
      <c r="V24" s="55"/>
      <c r="X24"/>
      <c r="Y24"/>
    </row>
    <row r="25" spans="1:25" ht="23.1" customHeight="1" x14ac:dyDescent="0.3">
      <c r="A25" s="93" t="s">
        <v>4</v>
      </c>
      <c r="B25" s="94" t="s">
        <v>15</v>
      </c>
      <c r="C25" s="88">
        <v>119</v>
      </c>
      <c r="D25" s="88">
        <v>115</v>
      </c>
      <c r="E25" s="88">
        <v>121</v>
      </c>
      <c r="F25" s="89">
        <v>121</v>
      </c>
      <c r="G25" s="77">
        <f>IF(SUM(C25:F25)=0,"",AVERAGE(C25:F25))</f>
        <v>119</v>
      </c>
      <c r="H25" s="66">
        <f t="shared" si="12"/>
        <v>476</v>
      </c>
      <c r="I25" s="11"/>
      <c r="J25" s="59">
        <v>150</v>
      </c>
      <c r="K25" s="59">
        <f>SUM(H25:J25)/5</f>
        <v>125.2</v>
      </c>
      <c r="L25" s="11"/>
      <c r="M25" s="22">
        <v>125</v>
      </c>
      <c r="N25" s="43">
        <v>101</v>
      </c>
      <c r="O25" s="62">
        <f>SUM(N25-M25)</f>
        <v>-24</v>
      </c>
      <c r="P25" s="15"/>
      <c r="Q25" s="28">
        <v>0</v>
      </c>
      <c r="R25" s="62">
        <f>SUM(Q25-M25)</f>
        <v>-125</v>
      </c>
      <c r="S25" s="15"/>
      <c r="T25" s="44">
        <f t="shared" ref="T25" si="23">SUM(O25+R25)</f>
        <v>-149</v>
      </c>
      <c r="U25" s="15"/>
      <c r="V25" s="55"/>
      <c r="X25"/>
      <c r="Y25"/>
    </row>
    <row r="26" spans="1:25" ht="50.25" customHeight="1" x14ac:dyDescent="0.2"/>
    <row r="27" spans="1:25" ht="6.75" customHeight="1" x14ac:dyDescent="0.2"/>
    <row r="28" spans="1:25" ht="23.1" customHeight="1" x14ac:dyDescent="0.3">
      <c r="A28" s="88" t="s">
        <v>1</v>
      </c>
      <c r="B28" s="88" t="s">
        <v>32</v>
      </c>
      <c r="C28" s="88">
        <v>144</v>
      </c>
      <c r="D28" s="88">
        <v>146</v>
      </c>
      <c r="E28" s="88">
        <v>142</v>
      </c>
      <c r="F28" s="89">
        <v>145</v>
      </c>
      <c r="G28" s="77">
        <f>IF(SUM(C28:F28)=0,"",AVERAGE(C28:F28))</f>
        <v>144.25</v>
      </c>
      <c r="H28" s="66">
        <f t="shared" ref="H28:H33" si="24">SUM(C28:F28)</f>
        <v>577</v>
      </c>
      <c r="I28" s="11"/>
      <c r="J28" s="59">
        <v>150</v>
      </c>
      <c r="K28" s="59">
        <f>SUM(H28:J28)/5</f>
        <v>145.4</v>
      </c>
      <c r="L28" s="11"/>
      <c r="M28" s="22">
        <v>145</v>
      </c>
      <c r="N28" s="43">
        <v>0</v>
      </c>
      <c r="O28" s="62">
        <f>SUM(N28-M28)</f>
        <v>-145</v>
      </c>
      <c r="P28" s="15"/>
      <c r="Q28" s="28">
        <v>0</v>
      </c>
      <c r="R28" s="62">
        <f>SUM(Q28-M28)</f>
        <v>-145</v>
      </c>
      <c r="S28" s="15"/>
      <c r="T28" s="44">
        <f>SUM(O28+R28)</f>
        <v>-290</v>
      </c>
      <c r="U28" s="15"/>
      <c r="V28" s="55"/>
      <c r="X28" s="56"/>
      <c r="Y28"/>
    </row>
    <row r="29" spans="1:25" ht="23.1" customHeight="1" x14ac:dyDescent="0.3">
      <c r="A29" s="88" t="s">
        <v>2</v>
      </c>
      <c r="B29" s="88" t="s">
        <v>41</v>
      </c>
      <c r="C29" s="88">
        <v>136</v>
      </c>
      <c r="D29" s="88">
        <v>140</v>
      </c>
      <c r="E29" s="88">
        <v>128</v>
      </c>
      <c r="F29" s="89">
        <v>0</v>
      </c>
      <c r="G29" s="77">
        <v>134.66999999999999</v>
      </c>
      <c r="H29" s="66">
        <f t="shared" si="24"/>
        <v>404</v>
      </c>
      <c r="I29" s="11"/>
      <c r="J29" s="59">
        <v>150</v>
      </c>
      <c r="K29" s="59">
        <f>SUM(H29:J29)/4</f>
        <v>138.5</v>
      </c>
      <c r="L29" s="11"/>
      <c r="M29" s="22">
        <v>138</v>
      </c>
      <c r="N29" s="43">
        <v>0</v>
      </c>
      <c r="O29" s="62">
        <f>SUM(N29-M29)</f>
        <v>-138</v>
      </c>
      <c r="P29" s="15"/>
      <c r="Q29" s="28">
        <v>0</v>
      </c>
      <c r="R29" s="62">
        <f>SUM(Q29-M29)</f>
        <v>-138</v>
      </c>
      <c r="S29" s="15"/>
      <c r="T29" s="44">
        <f>SUM(O29+R29)</f>
        <v>-276</v>
      </c>
      <c r="U29" s="15"/>
      <c r="V29" s="55"/>
      <c r="X29"/>
      <c r="Y29"/>
    </row>
    <row r="30" spans="1:25" ht="23.1" customHeight="1" x14ac:dyDescent="0.3">
      <c r="A30" s="88" t="s">
        <v>2</v>
      </c>
      <c r="B30" s="88" t="s">
        <v>10</v>
      </c>
      <c r="C30" s="88">
        <v>133</v>
      </c>
      <c r="D30" s="88">
        <v>137</v>
      </c>
      <c r="E30" s="88">
        <v>139</v>
      </c>
      <c r="F30" s="89">
        <v>146</v>
      </c>
      <c r="G30" s="77">
        <f>IF(SUM(C10:F10)=0,"",AVERAGE(C10:F10))</f>
        <v>140.75</v>
      </c>
      <c r="H30" s="66">
        <f t="shared" si="24"/>
        <v>555</v>
      </c>
      <c r="I30" s="11"/>
      <c r="J30" s="59">
        <v>150</v>
      </c>
      <c r="K30" s="59">
        <f t="shared" ref="K30:K35" si="25">SUM(H30:J30)/5</f>
        <v>141</v>
      </c>
      <c r="L30" s="11"/>
      <c r="M30" s="22">
        <v>141</v>
      </c>
      <c r="N30" s="43">
        <v>0</v>
      </c>
      <c r="O30" s="62">
        <f>SUM(N30-M30)</f>
        <v>-141</v>
      </c>
      <c r="P30" s="15"/>
      <c r="Q30" s="28">
        <v>0</v>
      </c>
      <c r="R30" s="62">
        <f>SUM(Q30-M30)</f>
        <v>-141</v>
      </c>
      <c r="S30" s="15"/>
      <c r="T30" s="44">
        <f>SUM(O10+R10)</f>
        <v>0</v>
      </c>
      <c r="U30" s="15"/>
      <c r="V30" s="55"/>
      <c r="X30"/>
      <c r="Y30"/>
    </row>
    <row r="31" spans="1:25" ht="23.1" customHeight="1" x14ac:dyDescent="0.3">
      <c r="A31" s="88" t="s">
        <v>3</v>
      </c>
      <c r="B31" s="88" t="s">
        <v>45</v>
      </c>
      <c r="C31" s="88">
        <v>141</v>
      </c>
      <c r="D31" s="88">
        <v>141</v>
      </c>
      <c r="E31" s="88">
        <v>134</v>
      </c>
      <c r="F31" s="89">
        <v>142</v>
      </c>
      <c r="G31" s="77">
        <f>IF(SUM(C31:F31)=0,"",AVERAGE(C31:F31))</f>
        <v>139.5</v>
      </c>
      <c r="H31" s="66">
        <f t="shared" si="24"/>
        <v>558</v>
      </c>
      <c r="I31" s="11"/>
      <c r="J31" s="59">
        <v>150</v>
      </c>
      <c r="K31" s="59">
        <f t="shared" si="25"/>
        <v>141.6</v>
      </c>
      <c r="L31" s="11"/>
      <c r="M31" s="22">
        <v>141</v>
      </c>
      <c r="N31" s="43">
        <v>0</v>
      </c>
      <c r="O31" s="62">
        <f>SUM(N31-M31)</f>
        <v>-141</v>
      </c>
      <c r="P31" s="15"/>
      <c r="Q31" s="28">
        <v>0</v>
      </c>
      <c r="R31" s="62">
        <f>SUM(Q31-M31)</f>
        <v>-141</v>
      </c>
      <c r="S31" s="15"/>
      <c r="T31" s="44">
        <f>SUM(O31+R31)</f>
        <v>-282</v>
      </c>
      <c r="U31" s="15"/>
      <c r="V31" s="55"/>
      <c r="X31"/>
      <c r="Y31"/>
    </row>
    <row r="32" spans="1:25" ht="23.1" customHeight="1" x14ac:dyDescent="0.3">
      <c r="A32" s="88" t="s">
        <v>3</v>
      </c>
      <c r="B32" s="88" t="s">
        <v>43</v>
      </c>
      <c r="C32" s="88">
        <v>137</v>
      </c>
      <c r="D32" s="88">
        <v>139</v>
      </c>
      <c r="E32" s="88">
        <v>130</v>
      </c>
      <c r="F32" s="89">
        <v>140</v>
      </c>
      <c r="G32" s="77">
        <f>IF(SUM(C32:F32)=0,"",AVERAGE(C32:F32))</f>
        <v>136.5</v>
      </c>
      <c r="H32" s="66">
        <f t="shared" si="24"/>
        <v>546</v>
      </c>
      <c r="I32" s="11"/>
      <c r="J32" s="59">
        <v>150</v>
      </c>
      <c r="K32" s="59">
        <f t="shared" si="25"/>
        <v>139.19999999999999</v>
      </c>
      <c r="L32" s="11"/>
      <c r="M32" s="22">
        <v>139</v>
      </c>
      <c r="N32" s="43">
        <v>0</v>
      </c>
      <c r="O32" s="62">
        <f>SUM(N32-M32)</f>
        <v>-139</v>
      </c>
      <c r="P32" s="15"/>
      <c r="Q32" s="28">
        <v>0</v>
      </c>
      <c r="R32" s="62">
        <f>SUM(Q32-M32)</f>
        <v>-139</v>
      </c>
      <c r="S32" s="15"/>
      <c r="T32" s="44">
        <f>SUM(O32+R32)</f>
        <v>-278</v>
      </c>
      <c r="U32" s="15"/>
      <c r="V32" s="55"/>
      <c r="X32"/>
      <c r="Y32"/>
    </row>
    <row r="33" spans="1:41" ht="23.1" customHeight="1" x14ac:dyDescent="0.3">
      <c r="A33" s="88" t="s">
        <v>4</v>
      </c>
      <c r="B33" s="88" t="s">
        <v>14</v>
      </c>
      <c r="C33" s="88">
        <v>131</v>
      </c>
      <c r="D33" s="88">
        <v>136</v>
      </c>
      <c r="E33" s="88">
        <v>135</v>
      </c>
      <c r="F33" s="89">
        <v>131</v>
      </c>
      <c r="G33" s="77">
        <f t="shared" ref="G33" si="26">IF(SUM(C33:F33)=0,"",AVERAGE(C33:F33))</f>
        <v>133.25</v>
      </c>
      <c r="H33" s="66">
        <f t="shared" si="24"/>
        <v>533</v>
      </c>
      <c r="I33" s="11"/>
      <c r="J33" s="59">
        <v>150</v>
      </c>
      <c r="K33" s="59">
        <f t="shared" si="25"/>
        <v>136.6</v>
      </c>
      <c r="L33" s="11"/>
      <c r="M33" s="22">
        <v>136</v>
      </c>
      <c r="N33" s="43">
        <v>0</v>
      </c>
      <c r="O33" s="62">
        <f t="shared" ref="O33" si="27">SUM(N33-M33)</f>
        <v>-136</v>
      </c>
      <c r="P33" s="15"/>
      <c r="Q33" s="28">
        <v>0</v>
      </c>
      <c r="R33" s="62">
        <f t="shared" ref="R33" si="28">SUM(Q33-M33)</f>
        <v>-136</v>
      </c>
      <c r="S33" s="15"/>
      <c r="T33" s="44">
        <f>SUM(O33+R33)</f>
        <v>-272</v>
      </c>
      <c r="U33" s="15"/>
      <c r="V33" s="55"/>
      <c r="X33"/>
      <c r="Y33"/>
    </row>
    <row r="34" spans="1:41" ht="23.1" customHeight="1" x14ac:dyDescent="0.3">
      <c r="A34" s="88" t="s">
        <v>4</v>
      </c>
      <c r="B34" s="88" t="s">
        <v>16</v>
      </c>
      <c r="C34" s="88">
        <v>117</v>
      </c>
      <c r="D34" s="88">
        <v>129</v>
      </c>
      <c r="E34" s="88">
        <v>110</v>
      </c>
      <c r="F34" s="89">
        <v>134</v>
      </c>
      <c r="G34" s="77">
        <f t="shared" ref="G34" si="29">IF(SUM(C34:F34)=0,"",AVERAGE(C34:F34))</f>
        <v>122.5</v>
      </c>
      <c r="H34" s="66">
        <f t="shared" ref="H34" si="30">SUM(C34:F34)</f>
        <v>490</v>
      </c>
      <c r="I34" s="11"/>
      <c r="J34" s="59">
        <v>150</v>
      </c>
      <c r="K34" s="59">
        <f t="shared" si="25"/>
        <v>128</v>
      </c>
      <c r="L34" s="11"/>
      <c r="M34" s="22">
        <v>128</v>
      </c>
      <c r="N34" s="43">
        <v>0</v>
      </c>
      <c r="O34" s="62">
        <f t="shared" ref="O34" si="31">SUM(N34-M34)</f>
        <v>-128</v>
      </c>
      <c r="P34" s="15"/>
      <c r="Q34" s="28">
        <v>0</v>
      </c>
      <c r="R34" s="62">
        <f t="shared" ref="R34" si="32">SUM(Q34-M34)</f>
        <v>-128</v>
      </c>
      <c r="S34" s="15"/>
      <c r="T34" s="44">
        <f>SUM(O34+R34)</f>
        <v>-256</v>
      </c>
      <c r="U34" s="15"/>
      <c r="V34" s="55"/>
      <c r="X34"/>
      <c r="Y34"/>
    </row>
    <row r="35" spans="1:41" ht="23.1" customHeight="1" x14ac:dyDescent="0.3">
      <c r="A35" s="88" t="s">
        <v>4</v>
      </c>
      <c r="B35" s="88" t="s">
        <v>47</v>
      </c>
      <c r="C35" s="88">
        <v>120</v>
      </c>
      <c r="D35" s="88">
        <v>125</v>
      </c>
      <c r="E35" s="88">
        <v>113</v>
      </c>
      <c r="F35" s="89">
        <v>104</v>
      </c>
      <c r="G35" s="77">
        <f>IF(SUM(C35:F35)=0,"",AVERAGE(C35:F35))</f>
        <v>115.5</v>
      </c>
      <c r="H35" s="66">
        <f>SUM(C35:F35)</f>
        <v>462</v>
      </c>
      <c r="I35" s="11"/>
      <c r="J35" s="59">
        <v>150</v>
      </c>
      <c r="K35" s="59">
        <f t="shared" si="25"/>
        <v>122.4</v>
      </c>
      <c r="L35" s="11"/>
      <c r="M35" s="22">
        <v>122</v>
      </c>
      <c r="N35" s="43">
        <v>0</v>
      </c>
      <c r="O35" s="62">
        <f>SUM(N35-M35)</f>
        <v>-122</v>
      </c>
      <c r="P35" s="15"/>
      <c r="Q35" s="28">
        <v>0</v>
      </c>
      <c r="R35" s="62">
        <f>SUM(Q35-M35)</f>
        <v>-122</v>
      </c>
      <c r="S35" s="15"/>
      <c r="T35" s="44">
        <f>SUM(O35+R35)</f>
        <v>-244</v>
      </c>
      <c r="U35" s="15"/>
      <c r="V35" s="55"/>
      <c r="X35" s="57"/>
      <c r="Y35"/>
    </row>
    <row r="38" spans="1:41" ht="23.1" customHeight="1" x14ac:dyDescent="0.25">
      <c r="B38" s="92" t="s">
        <v>67</v>
      </c>
      <c r="C38"/>
      <c r="D38" s="1"/>
      <c r="E38" s="1"/>
      <c r="F38" s="1"/>
      <c r="G38" s="1"/>
    </row>
    <row r="39" spans="1:41" s="8" customFormat="1" ht="20.25" x14ac:dyDescent="0.3">
      <c r="A39" s="88" t="s">
        <v>1</v>
      </c>
      <c r="B39" s="88" t="s">
        <v>36</v>
      </c>
      <c r="C39" s="88">
        <v>142</v>
      </c>
      <c r="D39" s="88">
        <v>137</v>
      </c>
      <c r="E39" s="88">
        <v>137</v>
      </c>
      <c r="F39" s="89">
        <v>137</v>
      </c>
      <c r="G39" s="77">
        <f>IF(SUM(C39:F39)=0,"",AVERAGE(C39:F39))</f>
        <v>138.25</v>
      </c>
      <c r="H39" s="66">
        <f>SUM(C39:F39)</f>
        <v>553</v>
      </c>
      <c r="I39" s="11"/>
      <c r="J39" s="59">
        <v>150</v>
      </c>
      <c r="K39" s="59">
        <f t="shared" ref="K39" si="33">SUM(H39:J39)/5</f>
        <v>140.6</v>
      </c>
      <c r="L39" s="11"/>
      <c r="M39" s="22">
        <v>140</v>
      </c>
      <c r="N39" s="43">
        <v>0</v>
      </c>
      <c r="O39" s="62">
        <f>SUM(N39-M39)</f>
        <v>-140</v>
      </c>
      <c r="P39" s="15"/>
      <c r="Q39" s="28">
        <v>0</v>
      </c>
      <c r="R39" s="62">
        <f>SUM(Q39-M39)</f>
        <v>-140</v>
      </c>
      <c r="S39" s="15"/>
      <c r="T39" s="44">
        <f>SUM(O39+R39)</f>
        <v>-280</v>
      </c>
      <c r="U39" s="15"/>
      <c r="V39" s="55"/>
      <c r="X39" s="7"/>
    </row>
    <row r="40" spans="1:41" s="7" customFormat="1" ht="20.25" x14ac:dyDescent="0.3">
      <c r="A40" s="88" t="s">
        <v>0</v>
      </c>
      <c r="B40" s="88" t="s">
        <v>11</v>
      </c>
      <c r="C40" s="88">
        <v>142</v>
      </c>
      <c r="D40" s="88">
        <v>145</v>
      </c>
      <c r="E40" s="88">
        <v>143</v>
      </c>
      <c r="F40" s="89">
        <v>146</v>
      </c>
      <c r="G40" s="76">
        <f>IF(SUM(C40:F40)=0,"",AVERAGE(C40:F40))</f>
        <v>144</v>
      </c>
      <c r="H40" s="66">
        <f>SUM(C40:F40)</f>
        <v>576</v>
      </c>
      <c r="I40" s="58"/>
      <c r="J40" s="59">
        <v>150</v>
      </c>
      <c r="K40" s="59">
        <f>SUM(H40:J40)/5</f>
        <v>145.19999999999999</v>
      </c>
      <c r="L40" s="58"/>
      <c r="M40" s="60">
        <v>145</v>
      </c>
      <c r="N40" s="61">
        <v>0</v>
      </c>
      <c r="O40" s="62">
        <f>SUM(N40-M40)</f>
        <v>-145</v>
      </c>
      <c r="P40" s="63"/>
      <c r="Q40" s="64">
        <v>0</v>
      </c>
      <c r="R40" s="62">
        <f>SUM(Q40-M40)</f>
        <v>-145</v>
      </c>
      <c r="S40" s="63"/>
      <c r="T40" s="44">
        <f>SUM(O40+R40)</f>
        <v>-290</v>
      </c>
      <c r="U40" s="63"/>
      <c r="V40" s="65"/>
      <c r="W40" s="57"/>
      <c r="X40" s="57"/>
      <c r="Y40" s="57"/>
    </row>
    <row r="44" spans="1:41" x14ac:dyDescent="0.2">
      <c r="AC44" s="86" t="s">
        <v>0</v>
      </c>
      <c r="AD44" s="86" t="s">
        <v>11</v>
      </c>
      <c r="AE44" s="90">
        <v>142</v>
      </c>
      <c r="AF44" s="90">
        <v>145</v>
      </c>
      <c r="AG44" s="90">
        <v>143</v>
      </c>
      <c r="AH44" s="86">
        <v>0</v>
      </c>
      <c r="AI44" s="90">
        <v>146</v>
      </c>
      <c r="AJ44" s="86">
        <v>0</v>
      </c>
      <c r="AK44" s="86">
        <v>0</v>
      </c>
      <c r="AL44" s="86">
        <v>0</v>
      </c>
      <c r="AM44" s="86">
        <v>0</v>
      </c>
      <c r="AN44" s="86">
        <v>576</v>
      </c>
      <c r="AO44" s="91">
        <v>144</v>
      </c>
    </row>
    <row r="45" spans="1:41" x14ac:dyDescent="0.2">
      <c r="AC45" s="86" t="s">
        <v>1</v>
      </c>
      <c r="AD45" s="86" t="s">
        <v>32</v>
      </c>
      <c r="AE45" s="90">
        <v>144</v>
      </c>
      <c r="AF45" s="90">
        <v>146</v>
      </c>
      <c r="AG45" s="90">
        <v>142</v>
      </c>
      <c r="AH45" s="90">
        <v>145</v>
      </c>
      <c r="AI45" s="86">
        <v>143</v>
      </c>
      <c r="AJ45" s="86">
        <v>0</v>
      </c>
      <c r="AK45" s="86">
        <v>0</v>
      </c>
      <c r="AL45" s="86">
        <v>0</v>
      </c>
      <c r="AM45" s="86">
        <v>0</v>
      </c>
      <c r="AN45" s="86">
        <v>577</v>
      </c>
      <c r="AO45" s="91">
        <v>144.25</v>
      </c>
    </row>
    <row r="46" spans="1:41" x14ac:dyDescent="0.2">
      <c r="J46" s="1" t="s">
        <v>66</v>
      </c>
      <c r="AC46" s="86" t="s">
        <v>1</v>
      </c>
      <c r="AD46" s="86" t="s">
        <v>60</v>
      </c>
      <c r="AE46" s="90">
        <v>145</v>
      </c>
      <c r="AF46" s="90">
        <v>144</v>
      </c>
      <c r="AG46" s="90">
        <v>146</v>
      </c>
      <c r="AH46" s="90">
        <v>140</v>
      </c>
      <c r="AI46" s="86">
        <v>132</v>
      </c>
      <c r="AJ46" s="86">
        <v>0</v>
      </c>
      <c r="AK46" s="86">
        <v>0</v>
      </c>
      <c r="AL46" s="86">
        <v>0</v>
      </c>
      <c r="AM46" s="86">
        <v>0</v>
      </c>
      <c r="AN46" s="86">
        <v>575</v>
      </c>
      <c r="AO46" s="91">
        <v>143.75</v>
      </c>
    </row>
    <row r="47" spans="1:41" x14ac:dyDescent="0.2">
      <c r="AC47" s="86" t="s">
        <v>1</v>
      </c>
      <c r="AD47" s="86" t="s">
        <v>9</v>
      </c>
      <c r="AE47" s="90">
        <v>146</v>
      </c>
      <c r="AF47" s="90">
        <v>143</v>
      </c>
      <c r="AG47" s="90">
        <v>145</v>
      </c>
      <c r="AH47" s="90">
        <v>141</v>
      </c>
      <c r="AI47" s="86">
        <v>142</v>
      </c>
      <c r="AJ47" s="86">
        <v>0</v>
      </c>
      <c r="AK47" s="86">
        <v>0</v>
      </c>
      <c r="AL47" s="86">
        <v>0</v>
      </c>
      <c r="AM47" s="86">
        <v>0</v>
      </c>
      <c r="AN47" s="86">
        <v>575</v>
      </c>
      <c r="AO47" s="91">
        <v>143.75</v>
      </c>
    </row>
    <row r="48" spans="1:41" x14ac:dyDescent="0.2">
      <c r="AC48" s="86" t="s">
        <v>1</v>
      </c>
      <c r="AD48" s="86" t="s">
        <v>7</v>
      </c>
      <c r="AE48" s="90">
        <v>141</v>
      </c>
      <c r="AF48" s="90">
        <v>135</v>
      </c>
      <c r="AG48" s="90">
        <v>137</v>
      </c>
      <c r="AH48" s="90">
        <v>141</v>
      </c>
      <c r="AI48" s="86">
        <v>0</v>
      </c>
      <c r="AJ48" s="86">
        <v>0</v>
      </c>
      <c r="AK48" s="86">
        <v>0</v>
      </c>
      <c r="AL48" s="86">
        <v>0</v>
      </c>
      <c r="AM48" s="86">
        <v>0</v>
      </c>
      <c r="AN48" s="86">
        <v>554</v>
      </c>
      <c r="AO48" s="91">
        <v>138.5</v>
      </c>
    </row>
    <row r="49" spans="29:41" x14ac:dyDescent="0.2">
      <c r="AC49" s="86" t="s">
        <v>1</v>
      </c>
      <c r="AD49" s="86" t="s">
        <v>46</v>
      </c>
      <c r="AE49" s="90">
        <v>137</v>
      </c>
      <c r="AF49" s="90">
        <v>140</v>
      </c>
      <c r="AG49" s="90">
        <v>139</v>
      </c>
      <c r="AH49" s="90">
        <v>138</v>
      </c>
      <c r="AI49" s="86">
        <v>144</v>
      </c>
      <c r="AJ49" s="86">
        <v>0</v>
      </c>
      <c r="AK49" s="86">
        <v>0</v>
      </c>
      <c r="AL49" s="86">
        <v>0</v>
      </c>
      <c r="AM49" s="86">
        <v>0</v>
      </c>
      <c r="AN49" s="86">
        <v>554</v>
      </c>
      <c r="AO49" s="91">
        <v>138.5</v>
      </c>
    </row>
    <row r="50" spans="29:41" x14ac:dyDescent="0.2">
      <c r="AC50" s="86" t="s">
        <v>1</v>
      </c>
      <c r="AD50" s="86" t="s">
        <v>36</v>
      </c>
      <c r="AE50" s="90">
        <v>142</v>
      </c>
      <c r="AF50" s="90">
        <v>137</v>
      </c>
      <c r="AG50" s="90">
        <v>137</v>
      </c>
      <c r="AH50" s="90">
        <v>137</v>
      </c>
      <c r="AI50" s="86">
        <v>139</v>
      </c>
      <c r="AJ50" s="86">
        <v>0</v>
      </c>
      <c r="AK50" s="86">
        <v>0</v>
      </c>
      <c r="AL50" s="86">
        <v>0</v>
      </c>
      <c r="AM50" s="86">
        <v>0</v>
      </c>
      <c r="AN50" s="86">
        <v>553</v>
      </c>
      <c r="AO50" s="91">
        <v>138.25</v>
      </c>
    </row>
    <row r="51" spans="29:41" x14ac:dyDescent="0.2">
      <c r="AC51" s="86" t="s">
        <v>2</v>
      </c>
      <c r="AD51" s="86" t="s">
        <v>38</v>
      </c>
      <c r="AE51" s="90">
        <v>139</v>
      </c>
      <c r="AF51" s="90">
        <v>144</v>
      </c>
      <c r="AG51" s="90">
        <v>140</v>
      </c>
      <c r="AH51" s="90">
        <v>140</v>
      </c>
      <c r="AI51" s="86">
        <v>138</v>
      </c>
      <c r="AJ51" s="86">
        <v>0</v>
      </c>
      <c r="AK51" s="86">
        <v>0</v>
      </c>
      <c r="AL51" s="86">
        <v>0</v>
      </c>
      <c r="AM51" s="86">
        <v>0</v>
      </c>
      <c r="AN51" s="86">
        <v>563</v>
      </c>
      <c r="AO51" s="91">
        <v>140.75</v>
      </c>
    </row>
    <row r="52" spans="29:41" x14ac:dyDescent="0.2">
      <c r="AC52" s="86" t="s">
        <v>2</v>
      </c>
      <c r="AD52" s="86" t="s">
        <v>37</v>
      </c>
      <c r="AE52" s="90">
        <v>142</v>
      </c>
      <c r="AF52" s="90">
        <v>139</v>
      </c>
      <c r="AG52" s="90">
        <v>141</v>
      </c>
      <c r="AH52" s="90">
        <v>140</v>
      </c>
      <c r="AI52" s="86">
        <v>141</v>
      </c>
      <c r="AJ52" s="86">
        <v>0</v>
      </c>
      <c r="AK52" s="86">
        <v>0</v>
      </c>
      <c r="AL52" s="86">
        <v>0</v>
      </c>
      <c r="AM52" s="86">
        <v>0</v>
      </c>
      <c r="AN52" s="86">
        <v>562</v>
      </c>
      <c r="AO52" s="91">
        <v>140.5</v>
      </c>
    </row>
    <row r="53" spans="29:41" x14ac:dyDescent="0.2">
      <c r="AC53" s="86" t="s">
        <v>2</v>
      </c>
      <c r="AD53" s="86" t="s">
        <v>6</v>
      </c>
      <c r="AE53" s="90">
        <v>139</v>
      </c>
      <c r="AF53" s="90">
        <v>135</v>
      </c>
      <c r="AG53" s="90">
        <v>142</v>
      </c>
      <c r="AH53" s="90">
        <v>142</v>
      </c>
      <c r="AI53" s="86">
        <v>140</v>
      </c>
      <c r="AJ53" s="86">
        <v>0</v>
      </c>
      <c r="AK53" s="86">
        <v>0</v>
      </c>
      <c r="AL53" s="86">
        <v>0</v>
      </c>
      <c r="AM53" s="86">
        <v>0</v>
      </c>
      <c r="AN53" s="86">
        <v>558</v>
      </c>
      <c r="AO53" s="91">
        <v>139.5</v>
      </c>
    </row>
    <row r="54" spans="29:41" x14ac:dyDescent="0.2">
      <c r="AC54" s="86" t="s">
        <v>2</v>
      </c>
      <c r="AD54" s="86" t="s">
        <v>10</v>
      </c>
      <c r="AE54" s="90">
        <v>133</v>
      </c>
      <c r="AF54" s="90">
        <v>137</v>
      </c>
      <c r="AG54" s="90">
        <v>139</v>
      </c>
      <c r="AH54" s="90">
        <v>146</v>
      </c>
      <c r="AI54" s="86">
        <v>141</v>
      </c>
      <c r="AJ54" s="86">
        <v>0</v>
      </c>
      <c r="AK54" s="86">
        <v>0</v>
      </c>
      <c r="AL54" s="86">
        <v>0</v>
      </c>
      <c r="AM54" s="86">
        <v>0</v>
      </c>
      <c r="AN54" s="86">
        <v>555</v>
      </c>
      <c r="AO54" s="91">
        <v>138.75</v>
      </c>
    </row>
    <row r="55" spans="29:41" x14ac:dyDescent="0.2">
      <c r="AC55" s="86" t="s">
        <v>2</v>
      </c>
      <c r="AD55" s="86" t="s">
        <v>17</v>
      </c>
      <c r="AE55" s="90">
        <v>140</v>
      </c>
      <c r="AF55" s="90">
        <v>138</v>
      </c>
      <c r="AG55" s="90">
        <v>141</v>
      </c>
      <c r="AH55" s="90">
        <v>132</v>
      </c>
      <c r="AI55" s="86">
        <v>136</v>
      </c>
      <c r="AJ55" s="86">
        <v>0</v>
      </c>
      <c r="AK55" s="86">
        <v>0</v>
      </c>
      <c r="AL55" s="86">
        <v>0</v>
      </c>
      <c r="AM55" s="86">
        <v>0</v>
      </c>
      <c r="AN55" s="86">
        <v>551</v>
      </c>
      <c r="AO55" s="91">
        <v>137.75</v>
      </c>
    </row>
    <row r="56" spans="29:41" x14ac:dyDescent="0.2">
      <c r="AC56" s="86" t="s">
        <v>2</v>
      </c>
      <c r="AD56" s="86" t="s">
        <v>44</v>
      </c>
      <c r="AE56" s="90">
        <v>136</v>
      </c>
      <c r="AF56" s="90">
        <v>139</v>
      </c>
      <c r="AG56" s="90">
        <v>132</v>
      </c>
      <c r="AH56" s="90">
        <v>140</v>
      </c>
      <c r="AI56" s="86">
        <v>141</v>
      </c>
      <c r="AJ56" s="86">
        <v>0</v>
      </c>
      <c r="AK56" s="86">
        <v>0</v>
      </c>
      <c r="AL56" s="86">
        <v>0</v>
      </c>
      <c r="AM56" s="86">
        <v>0</v>
      </c>
      <c r="AN56" s="86">
        <v>547</v>
      </c>
      <c r="AO56" s="91">
        <v>136.75</v>
      </c>
    </row>
    <row r="57" spans="29:41" x14ac:dyDescent="0.2">
      <c r="AC57" s="86" t="s">
        <v>2</v>
      </c>
      <c r="AD57" s="86" t="s">
        <v>8</v>
      </c>
      <c r="AE57" s="90">
        <v>132</v>
      </c>
      <c r="AF57" s="90">
        <v>130</v>
      </c>
      <c r="AG57" s="90">
        <v>129</v>
      </c>
      <c r="AH57" s="90">
        <v>139</v>
      </c>
      <c r="AI57" s="86">
        <v>135</v>
      </c>
      <c r="AJ57" s="86">
        <v>0</v>
      </c>
      <c r="AK57" s="86">
        <v>0</v>
      </c>
      <c r="AL57" s="86">
        <v>0</v>
      </c>
      <c r="AM57" s="86">
        <v>0</v>
      </c>
      <c r="AN57" s="86">
        <v>530</v>
      </c>
      <c r="AO57" s="91">
        <v>132.5</v>
      </c>
    </row>
    <row r="58" spans="29:41" x14ac:dyDescent="0.2">
      <c r="AC58" s="86" t="s">
        <v>2</v>
      </c>
      <c r="AD58" s="86" t="s">
        <v>41</v>
      </c>
      <c r="AE58" s="90">
        <v>136</v>
      </c>
      <c r="AF58" s="90">
        <v>140</v>
      </c>
      <c r="AG58" s="90">
        <v>128</v>
      </c>
      <c r="AH58" s="86">
        <v>0</v>
      </c>
      <c r="AI58" s="86">
        <v>0</v>
      </c>
      <c r="AJ58" s="86">
        <v>0</v>
      </c>
      <c r="AK58" s="86">
        <v>0</v>
      </c>
      <c r="AL58" s="86">
        <v>0</v>
      </c>
      <c r="AM58" s="86">
        <v>0</v>
      </c>
      <c r="AN58" s="86">
        <v>404</v>
      </c>
      <c r="AO58" s="91">
        <v>134.66666666666666</v>
      </c>
    </row>
    <row r="59" spans="29:41" x14ac:dyDescent="0.2">
      <c r="AC59" s="86" t="s">
        <v>2</v>
      </c>
      <c r="AD59" s="86" t="s">
        <v>34</v>
      </c>
      <c r="AE59" s="90">
        <v>125</v>
      </c>
      <c r="AF59" s="86">
        <v>0</v>
      </c>
      <c r="AG59" s="90">
        <v>128</v>
      </c>
      <c r="AH59" s="90">
        <v>140</v>
      </c>
      <c r="AI59" s="90">
        <v>134</v>
      </c>
      <c r="AJ59" s="86">
        <v>0</v>
      </c>
      <c r="AK59" s="86">
        <v>0</v>
      </c>
      <c r="AL59" s="86">
        <v>0</v>
      </c>
      <c r="AM59" s="86">
        <v>0</v>
      </c>
      <c r="AN59" s="86">
        <v>527</v>
      </c>
      <c r="AO59" s="91">
        <v>131.75</v>
      </c>
    </row>
    <row r="60" spans="29:41" x14ac:dyDescent="0.2">
      <c r="AC60" s="86" t="s">
        <v>2</v>
      </c>
      <c r="AD60" s="86" t="s">
        <v>40</v>
      </c>
      <c r="AE60" s="86">
        <v>0</v>
      </c>
      <c r="AF60" s="86">
        <v>0</v>
      </c>
      <c r="AG60" s="86">
        <v>0</v>
      </c>
      <c r="AH60" s="86">
        <v>0</v>
      </c>
      <c r="AI60" s="86">
        <v>0</v>
      </c>
      <c r="AJ60" s="86">
        <v>0</v>
      </c>
      <c r="AK60" s="86">
        <v>0</v>
      </c>
      <c r="AL60" s="86">
        <v>0</v>
      </c>
      <c r="AM60" s="86">
        <v>0</v>
      </c>
      <c r="AN60" s="86">
        <v>0</v>
      </c>
      <c r="AO60" s="87">
        <v>0</v>
      </c>
    </row>
    <row r="61" spans="29:41" x14ac:dyDescent="0.2">
      <c r="AC61" s="86" t="s">
        <v>3</v>
      </c>
      <c r="AD61" s="86" t="s">
        <v>45</v>
      </c>
      <c r="AE61" s="90">
        <v>141</v>
      </c>
      <c r="AF61" s="90">
        <v>141</v>
      </c>
      <c r="AG61" s="90">
        <v>134</v>
      </c>
      <c r="AH61" s="90">
        <v>142</v>
      </c>
      <c r="AI61" s="86">
        <v>0</v>
      </c>
      <c r="AJ61" s="86">
        <v>0</v>
      </c>
      <c r="AK61" s="86">
        <v>0</v>
      </c>
      <c r="AL61" s="86">
        <v>0</v>
      </c>
      <c r="AM61" s="86">
        <v>0</v>
      </c>
      <c r="AN61" s="86">
        <v>558</v>
      </c>
      <c r="AO61" s="91">
        <v>139.5</v>
      </c>
    </row>
    <row r="62" spans="29:41" x14ac:dyDescent="0.2">
      <c r="AC62" s="86" t="s">
        <v>3</v>
      </c>
      <c r="AD62" s="86" t="s">
        <v>39</v>
      </c>
      <c r="AE62" s="90">
        <v>136</v>
      </c>
      <c r="AF62" s="90">
        <v>138</v>
      </c>
      <c r="AG62" s="90">
        <v>142</v>
      </c>
      <c r="AH62" s="90">
        <v>141</v>
      </c>
      <c r="AI62" s="86">
        <v>134</v>
      </c>
      <c r="AJ62" s="86">
        <v>0</v>
      </c>
      <c r="AK62" s="86">
        <v>0</v>
      </c>
      <c r="AL62" s="86">
        <v>0</v>
      </c>
      <c r="AM62" s="86">
        <v>0</v>
      </c>
      <c r="AN62" s="86">
        <v>557</v>
      </c>
      <c r="AO62" s="91">
        <v>139.25</v>
      </c>
    </row>
    <row r="63" spans="29:41" x14ac:dyDescent="0.2">
      <c r="AC63" s="86" t="s">
        <v>3</v>
      </c>
      <c r="AD63" s="86" t="s">
        <v>43</v>
      </c>
      <c r="AE63" s="90">
        <v>137</v>
      </c>
      <c r="AF63" s="90">
        <v>139</v>
      </c>
      <c r="AG63" s="90">
        <v>130</v>
      </c>
      <c r="AH63" s="90">
        <v>140</v>
      </c>
      <c r="AI63" s="86">
        <v>0</v>
      </c>
      <c r="AJ63" s="86">
        <v>0</v>
      </c>
      <c r="AK63" s="86">
        <v>0</v>
      </c>
      <c r="AL63" s="86">
        <v>0</v>
      </c>
      <c r="AM63" s="86">
        <v>0</v>
      </c>
      <c r="AN63" s="86">
        <v>546</v>
      </c>
      <c r="AO63" s="91">
        <v>136.5</v>
      </c>
    </row>
    <row r="64" spans="29:41" x14ac:dyDescent="0.2">
      <c r="AC64" s="86" t="s">
        <v>3</v>
      </c>
      <c r="AD64" s="86" t="s">
        <v>12</v>
      </c>
      <c r="AE64" s="90">
        <v>131</v>
      </c>
      <c r="AF64" s="90">
        <v>140</v>
      </c>
      <c r="AG64" s="90">
        <v>127</v>
      </c>
      <c r="AH64" s="90">
        <v>140</v>
      </c>
      <c r="AI64" s="86">
        <v>139</v>
      </c>
      <c r="AJ64" s="86">
        <v>0</v>
      </c>
      <c r="AK64" s="86">
        <v>0</v>
      </c>
      <c r="AL64" s="86">
        <v>0</v>
      </c>
      <c r="AM64" s="86">
        <v>0</v>
      </c>
      <c r="AN64" s="86">
        <v>538</v>
      </c>
      <c r="AO64" s="91">
        <v>134.5</v>
      </c>
    </row>
    <row r="65" spans="29:41" x14ac:dyDescent="0.2">
      <c r="AC65" s="86" t="s">
        <v>4</v>
      </c>
      <c r="AD65" s="86" t="s">
        <v>61</v>
      </c>
      <c r="AE65" s="90">
        <v>137</v>
      </c>
      <c r="AF65" s="90">
        <v>128</v>
      </c>
      <c r="AG65" s="90">
        <v>134</v>
      </c>
      <c r="AH65" s="90">
        <v>135</v>
      </c>
      <c r="AI65" s="86">
        <v>138</v>
      </c>
      <c r="AJ65" s="86">
        <v>0</v>
      </c>
      <c r="AK65" s="86">
        <v>0</v>
      </c>
      <c r="AL65" s="86">
        <v>0</v>
      </c>
      <c r="AM65" s="86">
        <v>0</v>
      </c>
      <c r="AN65" s="86">
        <v>534</v>
      </c>
      <c r="AO65" s="91">
        <v>133.5</v>
      </c>
    </row>
    <row r="66" spans="29:41" x14ac:dyDescent="0.2">
      <c r="AC66" s="86" t="s">
        <v>4</v>
      </c>
      <c r="AD66" s="86" t="s">
        <v>14</v>
      </c>
      <c r="AE66" s="90">
        <v>131</v>
      </c>
      <c r="AF66" s="90">
        <v>136</v>
      </c>
      <c r="AG66" s="90">
        <v>135</v>
      </c>
      <c r="AH66" s="90">
        <v>131</v>
      </c>
      <c r="AI66" s="86">
        <v>134</v>
      </c>
      <c r="AJ66" s="86">
        <v>0</v>
      </c>
      <c r="AK66" s="86">
        <v>0</v>
      </c>
      <c r="AL66" s="86">
        <v>0</v>
      </c>
      <c r="AM66" s="86">
        <v>0</v>
      </c>
      <c r="AN66" s="86">
        <v>533</v>
      </c>
      <c r="AO66" s="91">
        <v>133.25</v>
      </c>
    </row>
    <row r="67" spans="29:41" x14ac:dyDescent="0.2">
      <c r="AC67" s="86" t="s">
        <v>4</v>
      </c>
      <c r="AD67" s="86" t="s">
        <v>16</v>
      </c>
      <c r="AE67" s="90">
        <v>117</v>
      </c>
      <c r="AF67" s="90">
        <v>129</v>
      </c>
      <c r="AG67" s="90">
        <v>110</v>
      </c>
      <c r="AH67" s="90">
        <v>134</v>
      </c>
      <c r="AI67" s="86">
        <v>111</v>
      </c>
      <c r="AJ67" s="86">
        <v>0</v>
      </c>
      <c r="AK67" s="86">
        <v>0</v>
      </c>
      <c r="AL67" s="86">
        <v>0</v>
      </c>
      <c r="AM67" s="86">
        <v>0</v>
      </c>
      <c r="AN67" s="86">
        <v>490</v>
      </c>
      <c r="AO67" s="91">
        <v>122.5</v>
      </c>
    </row>
    <row r="68" spans="29:41" x14ac:dyDescent="0.2">
      <c r="AC68" s="86" t="s">
        <v>4</v>
      </c>
      <c r="AD68" s="86" t="s">
        <v>64</v>
      </c>
      <c r="AE68" s="90">
        <v>122</v>
      </c>
      <c r="AF68" s="90">
        <v>124</v>
      </c>
      <c r="AG68" s="90">
        <v>123</v>
      </c>
      <c r="AH68" s="90">
        <v>121</v>
      </c>
      <c r="AI68" s="86">
        <v>117</v>
      </c>
      <c r="AJ68" s="86">
        <v>0</v>
      </c>
      <c r="AK68" s="86">
        <v>0</v>
      </c>
      <c r="AL68" s="86">
        <v>0</v>
      </c>
      <c r="AM68" s="86">
        <v>0</v>
      </c>
      <c r="AN68" s="86">
        <v>490</v>
      </c>
      <c r="AO68" s="91">
        <v>122.5</v>
      </c>
    </row>
    <row r="69" spans="29:41" x14ac:dyDescent="0.2">
      <c r="AC69" s="86" t="s">
        <v>4</v>
      </c>
      <c r="AD69" s="86" t="s">
        <v>15</v>
      </c>
      <c r="AE69" s="90">
        <v>119</v>
      </c>
      <c r="AF69" s="90">
        <v>115</v>
      </c>
      <c r="AG69" s="90">
        <v>121</v>
      </c>
      <c r="AH69" s="90">
        <v>121</v>
      </c>
      <c r="AI69" s="86">
        <v>128</v>
      </c>
      <c r="AJ69" s="86">
        <v>0</v>
      </c>
      <c r="AK69" s="86">
        <v>0</v>
      </c>
      <c r="AL69" s="86">
        <v>0</v>
      </c>
      <c r="AM69" s="86">
        <v>0</v>
      </c>
      <c r="AN69" s="86">
        <v>476</v>
      </c>
      <c r="AO69" s="91">
        <v>119</v>
      </c>
    </row>
    <row r="74" spans="29:41" x14ac:dyDescent="0.2">
      <c r="AC74" s="86" t="s">
        <v>4</v>
      </c>
      <c r="AD74" s="86" t="s">
        <v>47</v>
      </c>
      <c r="AE74" s="90">
        <v>120</v>
      </c>
      <c r="AF74" s="90">
        <v>125</v>
      </c>
      <c r="AG74" s="90">
        <v>113</v>
      </c>
      <c r="AH74" s="90">
        <v>104</v>
      </c>
      <c r="AI74" s="86">
        <v>122</v>
      </c>
      <c r="AJ74" s="86">
        <v>0</v>
      </c>
      <c r="AK74" s="86">
        <v>0</v>
      </c>
      <c r="AL74" s="86">
        <v>0</v>
      </c>
      <c r="AM74" s="86">
        <v>0</v>
      </c>
      <c r="AN74" s="86">
        <v>462</v>
      </c>
      <c r="AO74" s="91">
        <v>115.5</v>
      </c>
    </row>
    <row r="75" spans="29:41" x14ac:dyDescent="0.2">
      <c r="AC75" s="86" t="s">
        <v>65</v>
      </c>
      <c r="AD75" s="86" t="s">
        <v>13</v>
      </c>
      <c r="AE75" s="90">
        <v>130</v>
      </c>
      <c r="AF75" s="90">
        <v>126</v>
      </c>
      <c r="AG75" s="90">
        <v>138</v>
      </c>
      <c r="AH75" s="90">
        <v>127</v>
      </c>
      <c r="AI75" s="86">
        <v>132</v>
      </c>
      <c r="AJ75" s="86">
        <v>0</v>
      </c>
      <c r="AK75" s="86">
        <v>0</v>
      </c>
      <c r="AL75" s="86">
        <v>0</v>
      </c>
      <c r="AM75" s="86">
        <v>0</v>
      </c>
      <c r="AN75" s="86">
        <v>521</v>
      </c>
      <c r="AO75" s="91">
        <v>130.25</v>
      </c>
    </row>
    <row r="82" spans="29:41" x14ac:dyDescent="0.2">
      <c r="AC82" s="86"/>
      <c r="AD82" s="86"/>
      <c r="AE82" s="86"/>
      <c r="AF82" s="86"/>
      <c r="AG82" s="86"/>
      <c r="AH82" s="86"/>
      <c r="AI82" s="86"/>
      <c r="AJ82" s="86"/>
      <c r="AK82" s="86"/>
      <c r="AL82" s="86"/>
      <c r="AM82" s="86"/>
      <c r="AN82" s="86"/>
      <c r="AO82" s="87"/>
    </row>
    <row r="83" spans="29:41" x14ac:dyDescent="0.2">
      <c r="AC83" s="86"/>
      <c r="AD83" s="86"/>
      <c r="AE83" s="86"/>
      <c r="AF83" s="86"/>
      <c r="AG83" s="86"/>
      <c r="AH83" s="86"/>
      <c r="AI83" s="86"/>
      <c r="AJ83" s="86"/>
      <c r="AK83" s="86"/>
      <c r="AL83" s="86"/>
      <c r="AM83" s="86"/>
      <c r="AN83" s="86"/>
      <c r="AO83" s="87"/>
    </row>
    <row r="84" spans="29:41" x14ac:dyDescent="0.2">
      <c r="AC84" s="86"/>
      <c r="AD84" s="86"/>
      <c r="AE84" s="86"/>
      <c r="AF84" s="86"/>
      <c r="AG84" s="86"/>
      <c r="AH84" s="86"/>
      <c r="AI84" s="86"/>
      <c r="AJ84" s="86"/>
      <c r="AK84" s="86"/>
      <c r="AL84" s="86"/>
      <c r="AM84" s="86"/>
      <c r="AN84" s="86"/>
      <c r="AO84" s="87"/>
    </row>
    <row r="85" spans="29:41" x14ac:dyDescent="0.2">
      <c r="AC85" s="86"/>
      <c r="AD85" s="86"/>
      <c r="AE85" s="86"/>
      <c r="AF85" s="86"/>
      <c r="AG85" s="86"/>
      <c r="AH85" s="86"/>
      <c r="AI85" s="86"/>
      <c r="AJ85" s="86"/>
      <c r="AK85" s="86"/>
      <c r="AL85" s="86"/>
      <c r="AM85" s="86"/>
      <c r="AN85" s="86"/>
      <c r="AO85" s="87"/>
    </row>
    <row r="86" spans="29:41" x14ac:dyDescent="0.2">
      <c r="AC86" s="86"/>
      <c r="AD86" s="86"/>
      <c r="AE86" s="86"/>
      <c r="AF86" s="86"/>
      <c r="AG86" s="86"/>
      <c r="AH86" s="86"/>
      <c r="AI86" s="86"/>
      <c r="AJ86" s="86"/>
      <c r="AK86" s="86"/>
      <c r="AL86" s="86"/>
      <c r="AM86" s="86"/>
      <c r="AN86" s="86"/>
      <c r="AO86" s="87"/>
    </row>
    <row r="87" spans="29:41" x14ac:dyDescent="0.2">
      <c r="AC87" s="86"/>
      <c r="AD87" s="86"/>
      <c r="AE87" s="86"/>
      <c r="AF87" s="86"/>
      <c r="AG87" s="86"/>
      <c r="AH87" s="86"/>
      <c r="AI87" s="86"/>
      <c r="AJ87" s="86"/>
      <c r="AK87" s="86"/>
      <c r="AL87" s="86"/>
      <c r="AM87" s="86"/>
      <c r="AN87" s="86"/>
      <c r="AO87" s="87"/>
    </row>
    <row r="88" spans="29:41" x14ac:dyDescent="0.2">
      <c r="AC88" s="86"/>
      <c r="AD88" s="86"/>
      <c r="AE88" s="86"/>
      <c r="AF88" s="86"/>
      <c r="AG88" s="86"/>
      <c r="AH88" s="86"/>
      <c r="AI88" s="86"/>
      <c r="AJ88" s="86"/>
      <c r="AK88" s="86"/>
      <c r="AL88" s="86"/>
      <c r="AM88" s="86"/>
      <c r="AN88" s="86"/>
      <c r="AO88" s="87"/>
    </row>
    <row r="90" spans="29:41" x14ac:dyDescent="0.2">
      <c r="AC90" s="86"/>
      <c r="AD90" s="86"/>
      <c r="AE90" s="86"/>
      <c r="AF90" s="86"/>
      <c r="AG90" s="86"/>
      <c r="AH90" s="86"/>
      <c r="AI90" s="86"/>
      <c r="AJ90" s="86"/>
      <c r="AK90" s="86"/>
      <c r="AL90" s="86"/>
      <c r="AM90" s="86"/>
      <c r="AN90" s="86"/>
      <c r="AO90" s="87"/>
    </row>
    <row r="91" spans="29:41" x14ac:dyDescent="0.2">
      <c r="AC91" s="86"/>
      <c r="AD91" s="86"/>
      <c r="AE91" s="86"/>
      <c r="AF91" s="86"/>
      <c r="AG91" s="86"/>
      <c r="AH91" s="86"/>
      <c r="AI91" s="86"/>
      <c r="AJ91" s="86"/>
      <c r="AK91" s="86"/>
      <c r="AL91" s="86"/>
      <c r="AM91" s="86"/>
      <c r="AN91" s="86"/>
      <c r="AO91" s="87"/>
    </row>
    <row r="92" spans="29:41" x14ac:dyDescent="0.2">
      <c r="AC92" s="86"/>
      <c r="AD92" s="86"/>
      <c r="AE92" s="86"/>
      <c r="AF92" s="86"/>
      <c r="AG92" s="86"/>
      <c r="AH92" s="86"/>
      <c r="AI92" s="86"/>
      <c r="AJ92" s="86"/>
      <c r="AK92" s="86"/>
      <c r="AL92" s="86"/>
      <c r="AM92" s="86"/>
      <c r="AN92" s="86"/>
      <c r="AO92" s="87"/>
    </row>
    <row r="93" spans="29:41" x14ac:dyDescent="0.2">
      <c r="AC93" s="86"/>
      <c r="AD93" s="86"/>
      <c r="AE93" s="86"/>
      <c r="AF93" s="86"/>
      <c r="AG93" s="86"/>
      <c r="AH93" s="86"/>
      <c r="AI93" s="86"/>
      <c r="AJ93" s="86"/>
      <c r="AK93" s="86"/>
      <c r="AL93" s="86"/>
      <c r="AM93" s="86"/>
      <c r="AN93" s="86"/>
      <c r="AO93" s="87"/>
    </row>
    <row r="94" spans="29:41" x14ac:dyDescent="0.2">
      <c r="AC94" s="86"/>
      <c r="AD94" s="86"/>
      <c r="AE94" s="86"/>
      <c r="AF94" s="86"/>
      <c r="AG94" s="86"/>
      <c r="AH94" s="86"/>
      <c r="AI94" s="86"/>
      <c r="AJ94" s="86"/>
      <c r="AK94" s="86"/>
      <c r="AL94" s="86"/>
      <c r="AM94" s="86"/>
      <c r="AN94" s="86"/>
      <c r="AO94" s="87"/>
    </row>
    <row r="95" spans="29:41" x14ac:dyDescent="0.2">
      <c r="AC95" s="86"/>
      <c r="AD95" s="86"/>
      <c r="AE95" s="86"/>
      <c r="AF95" s="86"/>
      <c r="AG95" s="86"/>
      <c r="AH95" s="86"/>
      <c r="AI95" s="86"/>
      <c r="AJ95" s="86"/>
      <c r="AK95" s="86"/>
      <c r="AL95" s="86"/>
      <c r="AM95" s="86"/>
      <c r="AN95" s="86"/>
      <c r="AO95" s="87"/>
    </row>
    <row r="96" spans="29:41" x14ac:dyDescent="0.2">
      <c r="AC96" s="86"/>
      <c r="AD96" s="86"/>
      <c r="AE96" s="86"/>
      <c r="AF96" s="86"/>
      <c r="AG96" s="86"/>
      <c r="AH96" s="86"/>
      <c r="AI96" s="86"/>
      <c r="AJ96" s="86"/>
      <c r="AK96" s="86"/>
      <c r="AL96" s="86"/>
      <c r="AM96" s="86"/>
      <c r="AN96" s="86"/>
      <c r="AO96" s="87"/>
    </row>
    <row r="97" spans="29:41" x14ac:dyDescent="0.2">
      <c r="AC97" s="86"/>
      <c r="AD97" s="86"/>
      <c r="AE97" s="86"/>
      <c r="AF97" s="86"/>
      <c r="AG97" s="86"/>
      <c r="AH97" s="86"/>
      <c r="AI97" s="86"/>
      <c r="AJ97" s="86"/>
      <c r="AK97" s="86"/>
      <c r="AL97" s="86"/>
      <c r="AM97" s="86"/>
      <c r="AN97" s="86"/>
      <c r="AO97" s="87"/>
    </row>
    <row r="98" spans="29:41" x14ac:dyDescent="0.2">
      <c r="AC98" s="86"/>
      <c r="AD98" s="86"/>
      <c r="AE98" s="86"/>
      <c r="AF98" s="86"/>
      <c r="AG98" s="86"/>
      <c r="AH98" s="86"/>
      <c r="AI98" s="86"/>
      <c r="AJ98" s="86"/>
      <c r="AK98" s="86"/>
      <c r="AL98" s="86"/>
      <c r="AM98" s="86"/>
      <c r="AN98" s="86"/>
      <c r="AO98" s="87"/>
    </row>
    <row r="99" spans="29:41" x14ac:dyDescent="0.2">
      <c r="AC99" s="86"/>
      <c r="AD99" s="86"/>
      <c r="AE99" s="86"/>
      <c r="AF99" s="86"/>
      <c r="AG99" s="86"/>
      <c r="AH99" s="86"/>
      <c r="AI99" s="86"/>
      <c r="AJ99" s="86"/>
      <c r="AK99" s="86"/>
      <c r="AL99" s="86"/>
      <c r="AM99" s="86"/>
      <c r="AN99" s="86"/>
      <c r="AO99" s="87"/>
    </row>
    <row r="100" spans="29:41" x14ac:dyDescent="0.2">
      <c r="AC100" s="86"/>
      <c r="AD100" s="86"/>
      <c r="AE100" s="86"/>
      <c r="AF100" s="86"/>
      <c r="AG100" s="86"/>
      <c r="AH100" s="86"/>
      <c r="AI100" s="86"/>
      <c r="AJ100" s="86"/>
      <c r="AK100" s="86"/>
      <c r="AL100" s="86"/>
      <c r="AM100" s="86"/>
      <c r="AN100" s="86"/>
      <c r="AO100" s="87"/>
    </row>
    <row r="101" spans="29:41" x14ac:dyDescent="0.2">
      <c r="AC101" s="86"/>
      <c r="AD101" s="86"/>
      <c r="AE101" s="86"/>
      <c r="AF101" s="86"/>
      <c r="AG101" s="86"/>
      <c r="AH101" s="86"/>
      <c r="AI101" s="86"/>
      <c r="AJ101" s="86"/>
      <c r="AK101" s="86"/>
      <c r="AL101" s="86"/>
      <c r="AM101" s="86"/>
      <c r="AN101" s="86"/>
      <c r="AO101" s="87"/>
    </row>
    <row r="102" spans="29:41" x14ac:dyDescent="0.2">
      <c r="AC102" s="86"/>
      <c r="AD102" s="86"/>
      <c r="AE102" s="86"/>
      <c r="AF102" s="86"/>
      <c r="AG102" s="86"/>
      <c r="AH102" s="86"/>
      <c r="AI102" s="86"/>
      <c r="AJ102" s="86"/>
      <c r="AK102" s="86"/>
      <c r="AL102" s="86"/>
      <c r="AM102" s="86"/>
      <c r="AN102" s="86"/>
      <c r="AO102" s="87"/>
    </row>
    <row r="103" spans="29:41" x14ac:dyDescent="0.2">
      <c r="AC103" s="86"/>
      <c r="AD103" s="86"/>
      <c r="AE103" s="86"/>
      <c r="AF103" s="86"/>
      <c r="AG103" s="86"/>
      <c r="AH103" s="86"/>
      <c r="AI103" s="86"/>
      <c r="AJ103" s="86"/>
      <c r="AK103" s="86"/>
      <c r="AL103" s="86"/>
      <c r="AM103" s="86"/>
      <c r="AN103" s="86"/>
      <c r="AO103" s="87"/>
    </row>
    <row r="104" spans="29:41" x14ac:dyDescent="0.2">
      <c r="AC104" s="86"/>
      <c r="AD104" s="86"/>
      <c r="AE104" s="86"/>
      <c r="AF104" s="86"/>
      <c r="AG104" s="86"/>
      <c r="AH104" s="86"/>
      <c r="AI104" s="86"/>
      <c r="AJ104" s="86"/>
      <c r="AK104" s="86"/>
      <c r="AL104" s="86"/>
      <c r="AM104" s="86"/>
      <c r="AN104" s="86"/>
      <c r="AO104" s="87"/>
    </row>
    <row r="105" spans="29:41" x14ac:dyDescent="0.2">
      <c r="AC105" s="86"/>
      <c r="AD105" s="86"/>
      <c r="AE105" s="86"/>
      <c r="AF105" s="86"/>
      <c r="AG105" s="86"/>
      <c r="AH105" s="86"/>
      <c r="AI105" s="86"/>
      <c r="AJ105" s="86"/>
      <c r="AK105" s="86"/>
      <c r="AL105" s="86"/>
      <c r="AM105" s="86"/>
      <c r="AN105" s="86"/>
      <c r="AO105" s="87"/>
    </row>
    <row r="106" spans="29:41" x14ac:dyDescent="0.2">
      <c r="AC106" s="86"/>
      <c r="AD106" s="86"/>
      <c r="AE106" s="86"/>
      <c r="AF106" s="86"/>
      <c r="AG106" s="86"/>
      <c r="AH106" s="86"/>
      <c r="AI106" s="86"/>
      <c r="AJ106" s="86"/>
      <c r="AK106" s="86"/>
      <c r="AL106" s="86"/>
      <c r="AM106" s="86"/>
      <c r="AN106" s="86"/>
      <c r="AO106" s="87"/>
    </row>
    <row r="107" spans="29:41" x14ac:dyDescent="0.2">
      <c r="AC107" s="86"/>
      <c r="AD107" s="86"/>
      <c r="AE107" s="86"/>
      <c r="AF107" s="86"/>
      <c r="AG107" s="86"/>
      <c r="AH107" s="86"/>
      <c r="AI107" s="86"/>
      <c r="AJ107" s="86"/>
      <c r="AK107" s="86"/>
      <c r="AL107" s="86"/>
      <c r="AM107" s="86"/>
      <c r="AN107" s="86"/>
      <c r="AO107" s="87"/>
    </row>
    <row r="110" spans="29:41" x14ac:dyDescent="0.2">
      <c r="AC110" s="86"/>
      <c r="AD110" s="86"/>
      <c r="AE110" s="86"/>
      <c r="AF110" s="86"/>
      <c r="AG110" s="86"/>
      <c r="AH110" s="86"/>
      <c r="AI110" s="86"/>
      <c r="AJ110" s="86"/>
      <c r="AK110" s="86"/>
      <c r="AL110" s="86"/>
      <c r="AM110" s="86"/>
      <c r="AN110" s="86"/>
      <c r="AO110" s="87"/>
    </row>
    <row r="111" spans="29:41" x14ac:dyDescent="0.2">
      <c r="AC111" s="86"/>
      <c r="AD111" s="86"/>
      <c r="AE111" s="86"/>
      <c r="AF111" s="86"/>
      <c r="AG111" s="86"/>
      <c r="AH111" s="86"/>
      <c r="AI111" s="86"/>
      <c r="AJ111" s="86"/>
      <c r="AK111" s="86"/>
      <c r="AL111" s="86"/>
      <c r="AM111" s="86"/>
      <c r="AN111" s="86"/>
      <c r="AO111" s="87"/>
    </row>
    <row r="112" spans="29:41" x14ac:dyDescent="0.2">
      <c r="AC112" s="86"/>
      <c r="AD112" s="86"/>
      <c r="AE112" s="86"/>
      <c r="AF112" s="86"/>
      <c r="AG112" s="86"/>
      <c r="AH112" s="86"/>
      <c r="AI112" s="86"/>
      <c r="AJ112" s="86"/>
      <c r="AK112" s="86"/>
      <c r="AL112" s="86"/>
      <c r="AM112" s="86"/>
      <c r="AN112" s="86"/>
      <c r="AO112" s="87"/>
    </row>
    <row r="113" spans="29:41" x14ac:dyDescent="0.2">
      <c r="AC113" s="86"/>
      <c r="AD113" s="86"/>
      <c r="AE113" s="86"/>
      <c r="AF113" s="86"/>
      <c r="AG113" s="86"/>
      <c r="AH113" s="86"/>
      <c r="AI113" s="86"/>
      <c r="AJ113" s="86"/>
      <c r="AK113" s="86"/>
      <c r="AL113" s="86"/>
      <c r="AM113" s="86"/>
      <c r="AN113" s="86"/>
      <c r="AO113" s="87"/>
    </row>
    <row r="114" spans="29:41" x14ac:dyDescent="0.2">
      <c r="AC114" s="86"/>
      <c r="AD114" s="86"/>
      <c r="AE114" s="86"/>
      <c r="AF114" s="86"/>
      <c r="AG114" s="86"/>
      <c r="AH114" s="86"/>
      <c r="AI114" s="86"/>
      <c r="AJ114" s="86"/>
      <c r="AK114" s="86"/>
      <c r="AL114" s="86"/>
      <c r="AM114" s="86"/>
      <c r="AN114" s="86"/>
      <c r="AO114" s="87"/>
    </row>
    <row r="115" spans="29:41" x14ac:dyDescent="0.2">
      <c r="AC115" s="86"/>
      <c r="AD115" s="86"/>
      <c r="AE115" s="86"/>
      <c r="AF115" s="86"/>
      <c r="AG115" s="86"/>
      <c r="AH115" s="86"/>
      <c r="AI115" s="86"/>
      <c r="AJ115" s="86"/>
      <c r="AK115" s="86"/>
      <c r="AL115" s="86"/>
      <c r="AM115" s="86"/>
      <c r="AN115" s="86"/>
      <c r="AO115" s="87"/>
    </row>
    <row r="116" spans="29:41" x14ac:dyDescent="0.2">
      <c r="AC116" s="86"/>
      <c r="AD116" s="86"/>
      <c r="AE116" s="86"/>
      <c r="AF116" s="86"/>
      <c r="AG116" s="86"/>
      <c r="AH116" s="86"/>
      <c r="AI116" s="86"/>
      <c r="AJ116" s="86"/>
      <c r="AK116" s="86"/>
      <c r="AL116" s="86"/>
      <c r="AM116" s="86"/>
      <c r="AN116" s="86"/>
      <c r="AO116" s="87"/>
    </row>
    <row r="117" spans="29:41" x14ac:dyDescent="0.2">
      <c r="AC117" s="86"/>
      <c r="AD117" s="86"/>
      <c r="AE117" s="86"/>
      <c r="AF117" s="86"/>
      <c r="AG117" s="86"/>
      <c r="AH117" s="86"/>
      <c r="AI117" s="86"/>
      <c r="AJ117" s="86"/>
      <c r="AK117" s="86"/>
      <c r="AL117" s="86"/>
      <c r="AM117" s="86"/>
      <c r="AN117" s="86"/>
      <c r="AO117" s="87"/>
    </row>
    <row r="118" spans="29:41" x14ac:dyDescent="0.2">
      <c r="AC118" s="86"/>
      <c r="AD118" s="86"/>
      <c r="AE118" s="86"/>
      <c r="AF118" s="86"/>
      <c r="AG118" s="86"/>
      <c r="AH118" s="86"/>
      <c r="AI118" s="86"/>
      <c r="AJ118" s="86"/>
      <c r="AK118" s="86"/>
      <c r="AL118" s="86"/>
      <c r="AM118" s="86"/>
      <c r="AN118" s="86"/>
      <c r="AO118" s="87"/>
    </row>
    <row r="119" spans="29:41" x14ac:dyDescent="0.2">
      <c r="AC119" s="86"/>
      <c r="AD119" s="86"/>
      <c r="AE119" s="86"/>
      <c r="AF119" s="86"/>
      <c r="AG119" s="86"/>
      <c r="AH119" s="86"/>
      <c r="AI119" s="86"/>
      <c r="AJ119" s="86"/>
      <c r="AK119" s="86"/>
      <c r="AL119" s="86"/>
      <c r="AM119" s="86"/>
      <c r="AN119" s="86"/>
      <c r="AO119" s="87"/>
    </row>
    <row r="120" spans="29:41" x14ac:dyDescent="0.2">
      <c r="AC120" s="86"/>
      <c r="AD120" s="86"/>
      <c r="AE120" s="86"/>
      <c r="AF120" s="86"/>
      <c r="AG120" s="86"/>
      <c r="AH120" s="86"/>
      <c r="AI120" s="86"/>
      <c r="AJ120" s="86"/>
      <c r="AK120" s="86"/>
      <c r="AL120" s="86"/>
      <c r="AM120" s="86"/>
      <c r="AN120" s="86"/>
      <c r="AO120" s="87"/>
    </row>
    <row r="121" spans="29:41" x14ac:dyDescent="0.2">
      <c r="AC121" s="86"/>
      <c r="AD121" s="86"/>
      <c r="AE121" s="86"/>
      <c r="AF121" s="86"/>
      <c r="AG121" s="86"/>
      <c r="AH121" s="86"/>
      <c r="AI121" s="86"/>
      <c r="AJ121" s="86"/>
      <c r="AK121" s="86"/>
      <c r="AL121" s="86"/>
      <c r="AM121" s="86"/>
      <c r="AN121" s="86"/>
      <c r="AO121" s="87"/>
    </row>
    <row r="127" spans="29:41" x14ac:dyDescent="0.2">
      <c r="AC127" s="86"/>
      <c r="AD127" s="86"/>
      <c r="AE127" s="86"/>
      <c r="AF127" s="86"/>
      <c r="AG127" s="86"/>
      <c r="AH127" s="86"/>
      <c r="AI127" s="86"/>
      <c r="AJ127" s="86"/>
      <c r="AK127" s="86"/>
      <c r="AL127" s="86"/>
      <c r="AM127" s="86"/>
      <c r="AN127" s="86"/>
      <c r="AO127" s="87"/>
    </row>
    <row r="128" spans="29:41" x14ac:dyDescent="0.2">
      <c r="AC128" s="86"/>
      <c r="AD128" s="86"/>
      <c r="AE128" s="86"/>
      <c r="AF128" s="86"/>
      <c r="AG128" s="86"/>
      <c r="AH128" s="86"/>
      <c r="AI128" s="86"/>
      <c r="AJ128" s="86"/>
      <c r="AK128" s="86"/>
      <c r="AL128" s="86"/>
      <c r="AM128" s="86"/>
      <c r="AN128" s="86"/>
      <c r="AO128" s="87"/>
    </row>
    <row r="129" spans="29:41" x14ac:dyDescent="0.2">
      <c r="AC129" s="86"/>
      <c r="AD129" s="86"/>
      <c r="AE129" s="86"/>
      <c r="AF129" s="86"/>
      <c r="AG129" s="86"/>
      <c r="AH129" s="86"/>
      <c r="AI129" s="86"/>
      <c r="AJ129" s="86"/>
      <c r="AK129" s="86"/>
      <c r="AL129" s="86"/>
      <c r="AM129" s="86"/>
      <c r="AN129" s="86"/>
      <c r="AO129" s="87"/>
    </row>
    <row r="130" spans="29:41" x14ac:dyDescent="0.2">
      <c r="AC130" s="86"/>
      <c r="AD130" s="86"/>
      <c r="AE130" s="86"/>
      <c r="AF130" s="86"/>
      <c r="AG130" s="86"/>
      <c r="AH130" s="86"/>
      <c r="AI130" s="86"/>
      <c r="AJ130" s="86"/>
      <c r="AK130" s="86"/>
      <c r="AL130" s="86"/>
      <c r="AM130" s="86"/>
      <c r="AN130" s="86"/>
      <c r="AO130" s="87"/>
    </row>
    <row r="131" spans="29:41" x14ac:dyDescent="0.2">
      <c r="AC131" s="86"/>
      <c r="AD131" s="86"/>
      <c r="AE131" s="86"/>
      <c r="AF131" s="86"/>
      <c r="AG131" s="86"/>
      <c r="AH131" s="86"/>
      <c r="AI131" s="86"/>
      <c r="AJ131" s="86"/>
      <c r="AK131" s="86"/>
      <c r="AL131" s="86"/>
      <c r="AM131" s="86"/>
      <c r="AN131" s="86"/>
      <c r="AO131" s="87"/>
    </row>
    <row r="132" spans="29:41" x14ac:dyDescent="0.2">
      <c r="AC132" s="86"/>
      <c r="AD132" s="86"/>
      <c r="AE132" s="86"/>
      <c r="AF132" s="86"/>
      <c r="AG132" s="86"/>
      <c r="AH132" s="86"/>
      <c r="AI132" s="86"/>
      <c r="AJ132" s="86"/>
      <c r="AK132" s="86"/>
      <c r="AL132" s="86"/>
      <c r="AM132" s="86"/>
      <c r="AN132" s="86"/>
      <c r="AO132" s="87"/>
    </row>
    <row r="133" spans="29:41" x14ac:dyDescent="0.2">
      <c r="AC133" s="86"/>
      <c r="AD133" s="86"/>
      <c r="AE133" s="86"/>
      <c r="AF133" s="86"/>
      <c r="AG133" s="86"/>
      <c r="AH133" s="86"/>
      <c r="AI133" s="86"/>
      <c r="AJ133" s="86"/>
      <c r="AK133" s="86"/>
      <c r="AL133" s="86"/>
      <c r="AM133" s="86"/>
      <c r="AN133" s="86"/>
      <c r="AO133" s="87"/>
    </row>
    <row r="134" spans="29:41" x14ac:dyDescent="0.2">
      <c r="AC134" s="86"/>
      <c r="AD134" s="86"/>
      <c r="AE134" s="86"/>
      <c r="AF134" s="86"/>
      <c r="AG134" s="86"/>
      <c r="AH134" s="86"/>
      <c r="AI134" s="86"/>
      <c r="AJ134" s="86"/>
      <c r="AK134" s="86"/>
      <c r="AL134" s="86"/>
      <c r="AM134" s="86"/>
      <c r="AN134" s="86"/>
      <c r="AO134" s="87"/>
    </row>
    <row r="135" spans="29:41" x14ac:dyDescent="0.2">
      <c r="AC135" s="86"/>
      <c r="AD135" s="86"/>
      <c r="AE135" s="86"/>
      <c r="AF135" s="86"/>
      <c r="AG135" s="86"/>
      <c r="AH135" s="86"/>
      <c r="AI135" s="86"/>
      <c r="AJ135" s="86"/>
      <c r="AK135" s="86"/>
      <c r="AL135" s="86"/>
      <c r="AM135" s="86"/>
      <c r="AN135" s="86"/>
      <c r="AO135" s="87"/>
    </row>
    <row r="136" spans="29:41" x14ac:dyDescent="0.2">
      <c r="AC136" s="86"/>
      <c r="AD136" s="86"/>
      <c r="AE136" s="86"/>
      <c r="AF136" s="86"/>
      <c r="AG136" s="86"/>
      <c r="AH136" s="86"/>
      <c r="AI136" s="86"/>
      <c r="AJ136" s="86"/>
      <c r="AK136" s="86"/>
      <c r="AL136" s="86"/>
      <c r="AM136" s="86"/>
      <c r="AN136" s="86"/>
      <c r="AO136" s="87"/>
    </row>
    <row r="137" spans="29:41" x14ac:dyDescent="0.2">
      <c r="AC137" s="86"/>
      <c r="AD137" s="86"/>
      <c r="AE137" s="86"/>
      <c r="AF137" s="86"/>
      <c r="AG137" s="86"/>
      <c r="AH137" s="86"/>
      <c r="AI137" s="86"/>
      <c r="AJ137" s="86"/>
      <c r="AK137" s="86"/>
      <c r="AL137" s="86"/>
      <c r="AM137" s="86"/>
      <c r="AN137" s="86"/>
      <c r="AO137" s="87"/>
    </row>
    <row r="138" spans="29:41" x14ac:dyDescent="0.2">
      <c r="AC138" s="86"/>
      <c r="AD138" s="86"/>
      <c r="AE138" s="86"/>
      <c r="AF138" s="86"/>
      <c r="AG138" s="86"/>
      <c r="AH138" s="86"/>
      <c r="AI138" s="86"/>
      <c r="AJ138" s="86"/>
      <c r="AK138" s="86"/>
      <c r="AL138" s="86"/>
      <c r="AM138" s="86"/>
      <c r="AN138" s="86"/>
      <c r="AO138" s="87"/>
    </row>
    <row r="139" spans="29:41" x14ac:dyDescent="0.2">
      <c r="AC139" s="86"/>
      <c r="AD139" s="86"/>
      <c r="AE139" s="86"/>
      <c r="AF139" s="86"/>
      <c r="AG139" s="86"/>
      <c r="AH139" s="86"/>
      <c r="AI139" s="86"/>
      <c r="AJ139" s="86"/>
      <c r="AK139" s="86"/>
      <c r="AL139" s="86"/>
      <c r="AM139" s="86"/>
      <c r="AN139" s="86"/>
      <c r="AO139" s="87"/>
    </row>
    <row r="140" spans="29:41" x14ac:dyDescent="0.2">
      <c r="AC140" s="86"/>
      <c r="AD140" s="86"/>
      <c r="AE140" s="86"/>
      <c r="AF140" s="86"/>
      <c r="AG140" s="86"/>
      <c r="AH140" s="86"/>
      <c r="AI140" s="86"/>
      <c r="AJ140" s="86"/>
      <c r="AK140" s="86"/>
      <c r="AL140" s="86"/>
      <c r="AM140" s="86"/>
      <c r="AN140" s="86"/>
      <c r="AO140" s="87"/>
    </row>
    <row r="141" spans="29:41" x14ac:dyDescent="0.2">
      <c r="AC141" s="86"/>
      <c r="AD141" s="86"/>
      <c r="AE141" s="86"/>
      <c r="AF141" s="86"/>
      <c r="AG141" s="86"/>
      <c r="AH141" s="86"/>
      <c r="AI141" s="86"/>
      <c r="AJ141" s="86"/>
      <c r="AK141" s="86"/>
      <c r="AL141" s="86"/>
      <c r="AM141" s="86"/>
      <c r="AN141" s="86"/>
      <c r="AO141" s="87"/>
    </row>
    <row r="142" spans="29:41" x14ac:dyDescent="0.2">
      <c r="AC142" s="86"/>
      <c r="AD142" s="86"/>
      <c r="AE142" s="86"/>
      <c r="AF142" s="86"/>
      <c r="AG142" s="86"/>
      <c r="AH142" s="86"/>
      <c r="AI142" s="86"/>
      <c r="AJ142" s="86"/>
      <c r="AK142" s="86"/>
      <c r="AL142" s="86"/>
      <c r="AM142" s="86"/>
      <c r="AN142" s="86"/>
      <c r="AO142" s="87"/>
    </row>
    <row r="143" spans="29:41" x14ac:dyDescent="0.2">
      <c r="AC143" s="86"/>
      <c r="AD143" s="86"/>
      <c r="AE143" s="86"/>
      <c r="AF143" s="86"/>
      <c r="AG143" s="86"/>
      <c r="AH143" s="86"/>
      <c r="AI143" s="86"/>
      <c r="AJ143" s="86"/>
      <c r="AK143" s="86"/>
      <c r="AL143" s="86"/>
      <c r="AM143" s="86"/>
      <c r="AN143" s="86"/>
      <c r="AO143" s="87"/>
    </row>
    <row r="144" spans="29:41" x14ac:dyDescent="0.2">
      <c r="AC144" s="86"/>
      <c r="AD144" s="86"/>
      <c r="AE144" s="86"/>
      <c r="AF144" s="86"/>
      <c r="AG144" s="86"/>
      <c r="AH144" s="86"/>
      <c r="AI144" s="86"/>
      <c r="AJ144" s="86"/>
      <c r="AK144" s="86"/>
      <c r="AL144" s="86"/>
      <c r="AM144" s="86"/>
      <c r="AN144" s="86"/>
      <c r="AO144" s="87"/>
    </row>
    <row r="145" spans="29:41" x14ac:dyDescent="0.2">
      <c r="AC145" s="86"/>
      <c r="AD145" s="86"/>
      <c r="AE145" s="86"/>
      <c r="AF145" s="86"/>
      <c r="AG145" s="86"/>
      <c r="AH145" s="86"/>
      <c r="AI145" s="86"/>
      <c r="AJ145" s="86"/>
      <c r="AK145" s="86"/>
      <c r="AL145" s="86"/>
      <c r="AM145" s="86"/>
      <c r="AN145" s="86"/>
      <c r="AO145" s="87"/>
    </row>
    <row r="146" spans="29:41" x14ac:dyDescent="0.2">
      <c r="AC146" s="86"/>
      <c r="AD146" s="86"/>
      <c r="AE146" s="86"/>
      <c r="AF146" s="86"/>
      <c r="AG146" s="86"/>
      <c r="AH146" s="86"/>
      <c r="AI146" s="86"/>
      <c r="AJ146" s="86"/>
      <c r="AK146" s="86"/>
      <c r="AL146" s="86"/>
      <c r="AM146" s="86"/>
      <c r="AN146" s="86"/>
      <c r="AO146" s="87"/>
    </row>
    <row r="147" spans="29:41" x14ac:dyDescent="0.2">
      <c r="AC147" s="86"/>
      <c r="AD147" s="86"/>
      <c r="AE147" s="86"/>
      <c r="AF147" s="86"/>
      <c r="AG147" s="86"/>
      <c r="AH147" s="86"/>
      <c r="AI147" s="86"/>
      <c r="AJ147" s="86"/>
      <c r="AK147" s="86"/>
      <c r="AL147" s="86"/>
      <c r="AM147" s="86"/>
      <c r="AN147" s="86"/>
      <c r="AO147" s="87"/>
    </row>
    <row r="148" spans="29:41" x14ac:dyDescent="0.2">
      <c r="AC148" s="86"/>
      <c r="AD148" s="86"/>
      <c r="AE148" s="86"/>
      <c r="AF148" s="86"/>
      <c r="AG148" s="86"/>
      <c r="AH148" s="86"/>
      <c r="AI148" s="86"/>
      <c r="AJ148" s="86"/>
      <c r="AK148" s="86"/>
      <c r="AL148" s="86"/>
      <c r="AM148" s="86"/>
      <c r="AN148" s="86"/>
      <c r="AO148" s="87"/>
    </row>
    <row r="149" spans="29:41" x14ac:dyDescent="0.2">
      <c r="AC149" s="86"/>
      <c r="AD149" s="86"/>
      <c r="AE149" s="86"/>
      <c r="AF149" s="86"/>
      <c r="AG149" s="86"/>
      <c r="AH149" s="86"/>
      <c r="AI149" s="86"/>
      <c r="AJ149" s="86"/>
      <c r="AK149" s="86"/>
      <c r="AL149" s="86"/>
      <c r="AM149" s="86"/>
      <c r="AN149" s="86"/>
      <c r="AO149" s="87"/>
    </row>
    <row r="150" spans="29:41" x14ac:dyDescent="0.2">
      <c r="AC150" s="86"/>
      <c r="AD150" s="86"/>
      <c r="AE150" s="86"/>
      <c r="AF150" s="86"/>
      <c r="AG150" s="86"/>
      <c r="AH150" s="86"/>
      <c r="AI150" s="86"/>
      <c r="AJ150" s="86"/>
      <c r="AK150" s="86"/>
      <c r="AL150" s="86"/>
      <c r="AM150" s="86"/>
      <c r="AN150" s="86"/>
      <c r="AO150" s="87"/>
    </row>
    <row r="151" spans="29:41" x14ac:dyDescent="0.2">
      <c r="AC151" s="86"/>
      <c r="AD151" s="86"/>
      <c r="AE151" s="86"/>
      <c r="AF151" s="86"/>
      <c r="AG151" s="86"/>
      <c r="AH151" s="86"/>
      <c r="AI151" s="86"/>
      <c r="AJ151" s="86"/>
      <c r="AK151" s="86"/>
      <c r="AL151" s="86"/>
      <c r="AM151" s="86"/>
      <c r="AN151" s="86"/>
      <c r="AO151" s="87"/>
    </row>
    <row r="152" spans="29:41" x14ac:dyDescent="0.2">
      <c r="AC152" s="86"/>
      <c r="AD152" s="86"/>
      <c r="AE152" s="86"/>
      <c r="AF152" s="86"/>
      <c r="AG152" s="86"/>
      <c r="AH152" s="86"/>
      <c r="AI152" s="86"/>
      <c r="AJ152" s="86"/>
      <c r="AK152" s="86"/>
      <c r="AL152" s="86"/>
      <c r="AM152" s="86"/>
      <c r="AN152" s="86"/>
      <c r="AO152" s="87"/>
    </row>
    <row r="153" spans="29:41" x14ac:dyDescent="0.2">
      <c r="AC153" s="86"/>
      <c r="AD153" s="86"/>
      <c r="AE153" s="86"/>
      <c r="AF153" s="86"/>
      <c r="AG153" s="86"/>
      <c r="AH153" s="86"/>
      <c r="AI153" s="86"/>
      <c r="AJ153" s="86"/>
      <c r="AK153" s="86"/>
      <c r="AL153" s="86"/>
      <c r="AM153" s="86"/>
      <c r="AN153" s="86"/>
      <c r="AO153" s="87"/>
    </row>
    <row r="154" spans="29:41" x14ac:dyDescent="0.2">
      <c r="AC154" s="86"/>
      <c r="AD154" s="86"/>
      <c r="AE154" s="86"/>
      <c r="AF154" s="86"/>
      <c r="AG154" s="86"/>
      <c r="AH154" s="86"/>
      <c r="AI154" s="86"/>
      <c r="AJ154" s="86"/>
      <c r="AK154" s="86"/>
      <c r="AL154" s="86"/>
      <c r="AM154" s="86"/>
      <c r="AN154" s="86"/>
      <c r="AO154" s="87"/>
    </row>
    <row r="155" spans="29:41" x14ac:dyDescent="0.2">
      <c r="AC155" s="86"/>
      <c r="AD155" s="86"/>
      <c r="AE155" s="86"/>
      <c r="AF155" s="86"/>
      <c r="AG155" s="86"/>
      <c r="AH155" s="86"/>
      <c r="AI155" s="86"/>
      <c r="AJ155" s="86"/>
      <c r="AK155" s="86"/>
      <c r="AL155" s="86"/>
      <c r="AM155" s="86"/>
      <c r="AN155" s="86"/>
      <c r="AO155" s="87"/>
    </row>
    <row r="156" spans="29:41" x14ac:dyDescent="0.2">
      <c r="AC156" s="86"/>
      <c r="AD156" s="86"/>
      <c r="AE156" s="86"/>
      <c r="AF156" s="86"/>
      <c r="AG156" s="86"/>
      <c r="AH156" s="86"/>
      <c r="AI156" s="86"/>
      <c r="AJ156" s="86"/>
      <c r="AK156" s="86"/>
      <c r="AL156" s="86"/>
      <c r="AM156" s="86"/>
      <c r="AN156" s="86"/>
      <c r="AO156" s="87"/>
    </row>
    <row r="157" spans="29:41" x14ac:dyDescent="0.2">
      <c r="AC157" s="86"/>
      <c r="AD157" s="86"/>
      <c r="AE157" s="86"/>
      <c r="AF157" s="86"/>
      <c r="AG157" s="86"/>
      <c r="AH157" s="86"/>
      <c r="AI157" s="86"/>
      <c r="AJ157" s="86"/>
      <c r="AK157" s="86"/>
      <c r="AL157" s="86"/>
      <c r="AM157" s="86"/>
      <c r="AN157" s="86"/>
      <c r="AO157" s="87"/>
    </row>
    <row r="158" spans="29:41" x14ac:dyDescent="0.2">
      <c r="AC158" s="86"/>
      <c r="AD158" s="86"/>
      <c r="AE158" s="86"/>
      <c r="AF158" s="86"/>
      <c r="AG158" s="86"/>
      <c r="AH158" s="86"/>
      <c r="AI158" s="86"/>
      <c r="AJ158" s="86"/>
      <c r="AK158" s="86"/>
      <c r="AL158" s="86"/>
      <c r="AM158" s="86"/>
      <c r="AN158" s="86"/>
      <c r="AO158" s="87"/>
    </row>
    <row r="159" spans="29:41" x14ac:dyDescent="0.2">
      <c r="AC159" s="86"/>
      <c r="AD159" s="86"/>
      <c r="AE159" s="86"/>
      <c r="AF159" s="86"/>
      <c r="AG159" s="86"/>
      <c r="AH159" s="86"/>
      <c r="AI159" s="86"/>
      <c r="AJ159" s="86"/>
      <c r="AK159" s="86"/>
      <c r="AL159" s="86"/>
      <c r="AM159" s="86"/>
      <c r="AN159" s="86"/>
      <c r="AO159" s="87"/>
    </row>
    <row r="160" spans="29:41" x14ac:dyDescent="0.2">
      <c r="AC160" s="86"/>
      <c r="AD160" s="86"/>
      <c r="AE160" s="86"/>
      <c r="AF160" s="86"/>
      <c r="AG160" s="86"/>
      <c r="AH160" s="86"/>
      <c r="AI160" s="86"/>
      <c r="AJ160" s="86"/>
      <c r="AK160" s="86"/>
      <c r="AL160" s="86"/>
      <c r="AM160" s="86"/>
      <c r="AN160" s="86"/>
      <c r="AO160" s="87"/>
    </row>
    <row r="161" spans="29:41" x14ac:dyDescent="0.2">
      <c r="AC161" s="86"/>
      <c r="AD161" s="86"/>
      <c r="AE161" s="86"/>
      <c r="AF161" s="86"/>
      <c r="AG161" s="86"/>
      <c r="AH161" s="86"/>
      <c r="AI161" s="86"/>
      <c r="AJ161" s="86"/>
      <c r="AK161" s="86"/>
      <c r="AL161" s="86"/>
      <c r="AM161" s="86"/>
      <c r="AN161" s="86"/>
      <c r="AO161" s="87"/>
    </row>
    <row r="163" spans="29:41" x14ac:dyDescent="0.2">
      <c r="AC163" s="86"/>
      <c r="AD163" s="86"/>
      <c r="AE163" s="86"/>
      <c r="AF163" s="86"/>
      <c r="AG163" s="86"/>
      <c r="AH163" s="86"/>
      <c r="AI163" s="86"/>
      <c r="AJ163" s="86"/>
      <c r="AK163" s="86"/>
      <c r="AL163" s="86"/>
      <c r="AM163" s="86"/>
      <c r="AN163" s="86"/>
      <c r="AO163" s="87"/>
    </row>
    <row r="164" spans="29:41" x14ac:dyDescent="0.2">
      <c r="AC164" s="86"/>
      <c r="AD164" s="86"/>
      <c r="AE164" s="86"/>
      <c r="AF164" s="86"/>
      <c r="AG164" s="86"/>
      <c r="AH164" s="86"/>
      <c r="AI164" s="86"/>
      <c r="AJ164" s="86"/>
      <c r="AK164" s="86"/>
      <c r="AL164" s="86"/>
      <c r="AM164" s="86"/>
      <c r="AN164" s="86"/>
      <c r="AO164" s="87"/>
    </row>
    <row r="165" spans="29:41" x14ac:dyDescent="0.2">
      <c r="AC165" s="86"/>
      <c r="AD165" s="86"/>
      <c r="AE165" s="86"/>
      <c r="AF165" s="86"/>
      <c r="AG165" s="86"/>
      <c r="AH165" s="86"/>
      <c r="AI165" s="86"/>
      <c r="AJ165" s="86"/>
      <c r="AK165" s="86"/>
      <c r="AL165" s="86"/>
      <c r="AM165" s="86"/>
      <c r="AN165" s="86"/>
      <c r="AO165" s="87"/>
    </row>
    <row r="166" spans="29:41" x14ac:dyDescent="0.2">
      <c r="AC166" s="86"/>
      <c r="AD166" s="86"/>
      <c r="AE166" s="86"/>
      <c r="AF166" s="86"/>
      <c r="AG166" s="86"/>
      <c r="AH166" s="86"/>
      <c r="AI166" s="86"/>
      <c r="AJ166" s="86"/>
      <c r="AK166" s="86"/>
      <c r="AL166" s="86"/>
      <c r="AM166" s="86"/>
      <c r="AN166" s="86"/>
      <c r="AO166" s="87"/>
    </row>
    <row r="167" spans="29:41" x14ac:dyDescent="0.2">
      <c r="AC167" s="86"/>
      <c r="AD167" s="86"/>
      <c r="AE167" s="86"/>
      <c r="AF167" s="86"/>
      <c r="AG167" s="86"/>
      <c r="AH167" s="86"/>
      <c r="AI167" s="86"/>
      <c r="AJ167" s="86"/>
      <c r="AK167" s="86"/>
      <c r="AL167" s="86"/>
      <c r="AM167" s="86"/>
      <c r="AN167" s="86"/>
      <c r="AO167" s="87"/>
    </row>
    <row r="168" spans="29:41" x14ac:dyDescent="0.2">
      <c r="AC168" s="86"/>
      <c r="AD168" s="86"/>
      <c r="AE168" s="86"/>
      <c r="AF168" s="86"/>
      <c r="AG168" s="86"/>
      <c r="AH168" s="86"/>
      <c r="AI168" s="86"/>
      <c r="AJ168" s="86"/>
      <c r="AK168" s="86"/>
      <c r="AL168" s="86"/>
      <c r="AM168" s="86"/>
      <c r="AN168" s="86"/>
      <c r="AO168" s="87"/>
    </row>
  </sheetData>
  <phoneticPr fontId="0" type="noConversion"/>
  <conditionalFormatting sqref="G39:G40 G17:G25 G28:G35 G7:G14">
    <cfRule type="cellIs" dxfId="4" priority="53" stopIfTrue="1" operator="equal">
      <formula>0</formula>
    </cfRule>
  </conditionalFormatting>
  <conditionalFormatting sqref="C5:F5">
    <cfRule type="cellIs" dxfId="3" priority="52" stopIfTrue="1" operator="equal">
      <formula>150</formula>
    </cfRule>
  </conditionalFormatting>
  <pageMargins left="0.15748031496062992" right="0" top="0.11811023622047245" bottom="0.11811023622047245" header="0" footer="0"/>
  <pageSetup paperSize="8" scale="7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workbookViewId="0">
      <selection sqref="A1:H31"/>
    </sheetView>
  </sheetViews>
  <sheetFormatPr defaultRowHeight="12.75" x14ac:dyDescent="0.2"/>
  <cols>
    <col min="2" max="2" width="29.5703125" customWidth="1"/>
  </cols>
  <sheetData>
    <row r="1" spans="1:8" x14ac:dyDescent="0.2">
      <c r="A1" s="49" t="s">
        <v>50</v>
      </c>
      <c r="B1" s="50" t="s">
        <v>51</v>
      </c>
      <c r="C1" s="51" t="s">
        <v>52</v>
      </c>
      <c r="D1" s="51" t="s">
        <v>53</v>
      </c>
      <c r="E1" s="51" t="s">
        <v>54</v>
      </c>
      <c r="F1" s="51" t="s">
        <v>55</v>
      </c>
      <c r="G1" s="52" t="s">
        <v>56</v>
      </c>
      <c r="H1" s="51" t="s">
        <v>57</v>
      </c>
    </row>
    <row r="2" spans="1:8" x14ac:dyDescent="0.2">
      <c r="A2" s="45" t="s">
        <v>0</v>
      </c>
      <c r="B2" t="s">
        <v>32</v>
      </c>
      <c r="C2">
        <v>145</v>
      </c>
      <c r="D2">
        <v>143</v>
      </c>
      <c r="E2">
        <v>146</v>
      </c>
      <c r="F2">
        <v>141</v>
      </c>
      <c r="G2" s="46">
        <f t="shared" ref="G2:G31" si="0">IF(SUM(C2:F2)=0,"",AVERAGE(C2:F2))</f>
        <v>143.75</v>
      </c>
      <c r="H2" s="47">
        <f t="shared" ref="H2:H31" si="1">SUM(C2:F2)</f>
        <v>575</v>
      </c>
    </row>
    <row r="3" spans="1:8" x14ac:dyDescent="0.2">
      <c r="A3" s="45" t="s">
        <v>0</v>
      </c>
      <c r="B3" t="s">
        <v>9</v>
      </c>
      <c r="C3">
        <v>146</v>
      </c>
      <c r="D3">
        <v>140</v>
      </c>
      <c r="E3">
        <v>144</v>
      </c>
      <c r="F3">
        <v>138</v>
      </c>
      <c r="G3" s="46">
        <f t="shared" si="0"/>
        <v>142</v>
      </c>
      <c r="H3" s="47">
        <f t="shared" si="1"/>
        <v>568</v>
      </c>
    </row>
    <row r="4" spans="1:8" x14ac:dyDescent="0.2">
      <c r="A4" s="45" t="s">
        <v>1</v>
      </c>
      <c r="B4" t="s">
        <v>33</v>
      </c>
      <c r="C4">
        <v>146</v>
      </c>
      <c r="D4">
        <v>145</v>
      </c>
      <c r="E4">
        <v>145</v>
      </c>
      <c r="F4">
        <v>146</v>
      </c>
      <c r="G4" s="46">
        <f t="shared" si="0"/>
        <v>145.5</v>
      </c>
      <c r="H4" s="47">
        <f t="shared" si="1"/>
        <v>582</v>
      </c>
    </row>
    <row r="5" spans="1:8" x14ac:dyDescent="0.2">
      <c r="A5" s="45" t="s">
        <v>1</v>
      </c>
      <c r="B5" t="s">
        <v>11</v>
      </c>
      <c r="C5">
        <v>143</v>
      </c>
      <c r="D5">
        <v>143</v>
      </c>
      <c r="E5">
        <v>142</v>
      </c>
      <c r="F5">
        <v>145</v>
      </c>
      <c r="G5" s="46">
        <f t="shared" si="0"/>
        <v>143.25</v>
      </c>
      <c r="H5" s="47">
        <f t="shared" si="1"/>
        <v>573</v>
      </c>
    </row>
    <row r="6" spans="1:8" x14ac:dyDescent="0.2">
      <c r="A6" s="45" t="s">
        <v>1</v>
      </c>
      <c r="B6" t="s">
        <v>34</v>
      </c>
      <c r="C6">
        <v>145</v>
      </c>
      <c r="D6">
        <v>141</v>
      </c>
      <c r="E6">
        <v>141</v>
      </c>
      <c r="F6">
        <v>144</v>
      </c>
      <c r="G6" s="46">
        <f t="shared" si="0"/>
        <v>142.75</v>
      </c>
      <c r="H6" s="47">
        <f t="shared" si="1"/>
        <v>571</v>
      </c>
    </row>
    <row r="7" spans="1:8" x14ac:dyDescent="0.2">
      <c r="A7" s="45" t="s">
        <v>1</v>
      </c>
      <c r="B7" t="s">
        <v>35</v>
      </c>
      <c r="C7">
        <v>141</v>
      </c>
      <c r="D7">
        <v>142</v>
      </c>
      <c r="E7">
        <v>142</v>
      </c>
      <c r="F7">
        <v>145</v>
      </c>
      <c r="G7" s="46">
        <f t="shared" si="0"/>
        <v>142.5</v>
      </c>
      <c r="H7" s="47">
        <f t="shared" si="1"/>
        <v>570</v>
      </c>
    </row>
    <row r="8" spans="1:8" x14ac:dyDescent="0.2">
      <c r="A8" s="45" t="s">
        <v>1</v>
      </c>
      <c r="B8" t="s">
        <v>36</v>
      </c>
      <c r="C8">
        <v>140</v>
      </c>
      <c r="D8">
        <v>142</v>
      </c>
      <c r="E8">
        <v>143</v>
      </c>
      <c r="F8">
        <v>142</v>
      </c>
      <c r="G8" s="46">
        <f t="shared" si="0"/>
        <v>141.75</v>
      </c>
      <c r="H8" s="47">
        <f t="shared" si="1"/>
        <v>567</v>
      </c>
    </row>
    <row r="9" spans="1:8" x14ac:dyDescent="0.2">
      <c r="A9" s="45" t="s">
        <v>1</v>
      </c>
      <c r="B9" t="s">
        <v>7</v>
      </c>
      <c r="C9">
        <v>138</v>
      </c>
      <c r="D9">
        <v>138</v>
      </c>
      <c r="E9">
        <v>141</v>
      </c>
      <c r="F9">
        <v>143</v>
      </c>
      <c r="G9" s="46">
        <f t="shared" si="0"/>
        <v>140</v>
      </c>
      <c r="H9" s="47">
        <f t="shared" si="1"/>
        <v>560</v>
      </c>
    </row>
    <row r="10" spans="1:8" x14ac:dyDescent="0.2">
      <c r="A10" s="45" t="s">
        <v>1</v>
      </c>
      <c r="B10" t="s">
        <v>37</v>
      </c>
      <c r="C10">
        <v>145</v>
      </c>
      <c r="D10">
        <v>140</v>
      </c>
      <c r="E10">
        <v>136</v>
      </c>
      <c r="F10">
        <v>137</v>
      </c>
      <c r="G10" s="46">
        <f t="shared" si="0"/>
        <v>139.5</v>
      </c>
      <c r="H10" s="47">
        <f t="shared" si="1"/>
        <v>558</v>
      </c>
    </row>
    <row r="11" spans="1:8" x14ac:dyDescent="0.2">
      <c r="A11" s="45" t="s">
        <v>1</v>
      </c>
      <c r="B11" t="s">
        <v>38</v>
      </c>
      <c r="C11">
        <v>135</v>
      </c>
      <c r="D11">
        <v>140</v>
      </c>
      <c r="E11">
        <v>144</v>
      </c>
      <c r="F11">
        <v>139</v>
      </c>
      <c r="G11" s="46">
        <f t="shared" si="0"/>
        <v>139.5</v>
      </c>
      <c r="H11" s="47">
        <f t="shared" si="1"/>
        <v>558</v>
      </c>
    </row>
    <row r="12" spans="1:8" x14ac:dyDescent="0.2">
      <c r="A12" s="45" t="s">
        <v>1</v>
      </c>
      <c r="B12" t="s">
        <v>39</v>
      </c>
      <c r="C12">
        <v>143</v>
      </c>
      <c r="D12">
        <v>140</v>
      </c>
      <c r="E12">
        <v>134</v>
      </c>
      <c r="F12">
        <v>140</v>
      </c>
      <c r="G12" s="46">
        <f t="shared" si="0"/>
        <v>139.25</v>
      </c>
      <c r="H12" s="47">
        <f t="shared" si="1"/>
        <v>557</v>
      </c>
    </row>
    <row r="13" spans="1:8" x14ac:dyDescent="0.2">
      <c r="A13" s="45" t="s">
        <v>1</v>
      </c>
      <c r="B13" t="s">
        <v>40</v>
      </c>
      <c r="C13">
        <v>141</v>
      </c>
      <c r="D13">
        <v>137</v>
      </c>
      <c r="E13">
        <v>141</v>
      </c>
      <c r="G13" s="46">
        <f t="shared" si="0"/>
        <v>139.66666666666666</v>
      </c>
      <c r="H13" s="47">
        <f t="shared" si="1"/>
        <v>419</v>
      </c>
    </row>
    <row r="14" spans="1:8" x14ac:dyDescent="0.2">
      <c r="A14" s="45" t="s">
        <v>1</v>
      </c>
      <c r="B14" t="s">
        <v>41</v>
      </c>
      <c r="D14">
        <v>135</v>
      </c>
      <c r="E14">
        <v>140</v>
      </c>
      <c r="F14">
        <v>144</v>
      </c>
      <c r="G14" s="46">
        <f t="shared" si="0"/>
        <v>139.66666666666666</v>
      </c>
      <c r="H14" s="47">
        <f t="shared" si="1"/>
        <v>419</v>
      </c>
    </row>
    <row r="15" spans="1:8" x14ac:dyDescent="0.2">
      <c r="A15" s="45" t="s">
        <v>2</v>
      </c>
      <c r="B15" t="s">
        <v>10</v>
      </c>
      <c r="C15">
        <v>144</v>
      </c>
      <c r="D15">
        <v>139</v>
      </c>
      <c r="E15">
        <v>137</v>
      </c>
      <c r="F15">
        <v>140</v>
      </c>
      <c r="G15" s="46">
        <f t="shared" si="0"/>
        <v>140</v>
      </c>
      <c r="H15" s="47">
        <f t="shared" si="1"/>
        <v>560</v>
      </c>
    </row>
    <row r="16" spans="1:8" x14ac:dyDescent="0.2">
      <c r="A16" s="45" t="s">
        <v>2</v>
      </c>
      <c r="B16" t="s">
        <v>17</v>
      </c>
      <c r="C16">
        <v>136</v>
      </c>
      <c r="D16">
        <v>140</v>
      </c>
      <c r="E16">
        <v>141</v>
      </c>
      <c r="F16">
        <v>140</v>
      </c>
      <c r="G16" s="46">
        <f t="shared" si="0"/>
        <v>139.25</v>
      </c>
      <c r="H16" s="47">
        <f t="shared" si="1"/>
        <v>557</v>
      </c>
    </row>
    <row r="17" spans="1:8" x14ac:dyDescent="0.2">
      <c r="A17" s="45" t="s">
        <v>2</v>
      </c>
      <c r="B17" s="48" t="s">
        <v>42</v>
      </c>
      <c r="C17">
        <v>138</v>
      </c>
      <c r="D17">
        <v>140</v>
      </c>
      <c r="E17">
        <v>138</v>
      </c>
      <c r="G17" s="46">
        <f t="shared" si="0"/>
        <v>138.66666666666666</v>
      </c>
      <c r="H17" s="47">
        <f t="shared" si="1"/>
        <v>416</v>
      </c>
    </row>
    <row r="18" spans="1:8" x14ac:dyDescent="0.2">
      <c r="A18" s="45" t="s">
        <v>3</v>
      </c>
      <c r="B18" t="s">
        <v>43</v>
      </c>
      <c r="C18">
        <v>136</v>
      </c>
      <c r="D18">
        <v>139</v>
      </c>
      <c r="E18">
        <v>142</v>
      </c>
      <c r="F18">
        <v>138</v>
      </c>
      <c r="G18" s="46">
        <f t="shared" si="0"/>
        <v>138.75</v>
      </c>
      <c r="H18" s="47">
        <f t="shared" si="1"/>
        <v>555</v>
      </c>
    </row>
    <row r="19" spans="1:8" x14ac:dyDescent="0.2">
      <c r="A19" s="45" t="s">
        <v>3</v>
      </c>
      <c r="B19" t="s">
        <v>8</v>
      </c>
      <c r="C19">
        <v>136</v>
      </c>
      <c r="D19">
        <v>137</v>
      </c>
      <c r="E19">
        <v>138</v>
      </c>
      <c r="F19">
        <v>138</v>
      </c>
      <c r="G19" s="46">
        <f t="shared" si="0"/>
        <v>137.25</v>
      </c>
      <c r="H19" s="47">
        <f t="shared" si="1"/>
        <v>549</v>
      </c>
    </row>
    <row r="20" spans="1:8" x14ac:dyDescent="0.2">
      <c r="A20" s="45" t="s">
        <v>3</v>
      </c>
      <c r="B20" t="s">
        <v>14</v>
      </c>
      <c r="C20">
        <v>134</v>
      </c>
      <c r="D20">
        <v>133</v>
      </c>
      <c r="E20">
        <v>135</v>
      </c>
      <c r="F20">
        <v>139</v>
      </c>
      <c r="G20" s="46">
        <f t="shared" si="0"/>
        <v>135.25</v>
      </c>
      <c r="H20" s="47">
        <f t="shared" si="1"/>
        <v>541</v>
      </c>
    </row>
    <row r="21" spans="1:8" x14ac:dyDescent="0.2">
      <c r="A21" s="45" t="s">
        <v>3</v>
      </c>
      <c r="B21" t="s">
        <v>13</v>
      </c>
      <c r="C21">
        <v>127</v>
      </c>
      <c r="D21">
        <v>120</v>
      </c>
      <c r="E21">
        <v>139</v>
      </c>
      <c r="F21">
        <v>138</v>
      </c>
      <c r="G21" s="46">
        <f t="shared" si="0"/>
        <v>131</v>
      </c>
      <c r="H21" s="47">
        <f t="shared" si="1"/>
        <v>524</v>
      </c>
    </row>
    <row r="22" spans="1:8" x14ac:dyDescent="0.2">
      <c r="A22" s="45" t="s">
        <v>3</v>
      </c>
      <c r="B22" t="s">
        <v>44</v>
      </c>
      <c r="C22">
        <v>136</v>
      </c>
      <c r="E22">
        <v>142</v>
      </c>
      <c r="F22">
        <v>137</v>
      </c>
      <c r="G22" s="46">
        <f t="shared" si="0"/>
        <v>138.33333333333334</v>
      </c>
      <c r="H22" s="47">
        <f t="shared" si="1"/>
        <v>415</v>
      </c>
    </row>
    <row r="23" spans="1:8" x14ac:dyDescent="0.2">
      <c r="A23" s="45" t="s">
        <v>3</v>
      </c>
      <c r="B23" t="s">
        <v>45</v>
      </c>
      <c r="C23">
        <v>130</v>
      </c>
      <c r="D23">
        <v>137</v>
      </c>
      <c r="E23">
        <v>138</v>
      </c>
      <c r="G23" s="46">
        <f t="shared" si="0"/>
        <v>135</v>
      </c>
      <c r="H23" s="47">
        <f t="shared" si="1"/>
        <v>405</v>
      </c>
    </row>
    <row r="24" spans="1:8" x14ac:dyDescent="0.2">
      <c r="A24" t="s">
        <v>4</v>
      </c>
      <c r="B24" t="s">
        <v>12</v>
      </c>
      <c r="C24">
        <v>132</v>
      </c>
      <c r="D24">
        <v>137</v>
      </c>
      <c r="E24">
        <v>136</v>
      </c>
      <c r="F24">
        <v>128</v>
      </c>
      <c r="G24" s="46">
        <f t="shared" si="0"/>
        <v>133.25</v>
      </c>
      <c r="H24" s="47">
        <f t="shared" si="1"/>
        <v>533</v>
      </c>
    </row>
    <row r="25" spans="1:8" x14ac:dyDescent="0.2">
      <c r="A25" s="45" t="s">
        <v>4</v>
      </c>
      <c r="B25" t="s">
        <v>46</v>
      </c>
      <c r="C25">
        <v>132</v>
      </c>
      <c r="D25">
        <v>133</v>
      </c>
      <c r="E25">
        <v>127</v>
      </c>
      <c r="F25">
        <v>135</v>
      </c>
      <c r="G25" s="46">
        <f t="shared" si="0"/>
        <v>131.75</v>
      </c>
      <c r="H25" s="47">
        <f t="shared" si="1"/>
        <v>527</v>
      </c>
    </row>
    <row r="26" spans="1:8" x14ac:dyDescent="0.2">
      <c r="A26" s="45" t="s">
        <v>4</v>
      </c>
      <c r="B26" t="s">
        <v>6</v>
      </c>
      <c r="C26">
        <v>129</v>
      </c>
      <c r="D26">
        <v>132</v>
      </c>
      <c r="E26">
        <v>135</v>
      </c>
      <c r="F26">
        <v>124</v>
      </c>
      <c r="G26" s="46">
        <f t="shared" si="0"/>
        <v>130</v>
      </c>
      <c r="H26" s="47">
        <f t="shared" si="1"/>
        <v>520</v>
      </c>
    </row>
    <row r="27" spans="1:8" x14ac:dyDescent="0.2">
      <c r="A27" s="45" t="s">
        <v>4</v>
      </c>
      <c r="B27" t="s">
        <v>15</v>
      </c>
      <c r="C27">
        <v>125</v>
      </c>
      <c r="D27">
        <v>124</v>
      </c>
      <c r="E27">
        <v>136</v>
      </c>
      <c r="F27">
        <v>129</v>
      </c>
      <c r="G27" s="46">
        <f t="shared" si="0"/>
        <v>128.5</v>
      </c>
      <c r="H27" s="47">
        <f t="shared" si="1"/>
        <v>514</v>
      </c>
    </row>
    <row r="28" spans="1:8" x14ac:dyDescent="0.2">
      <c r="A28" s="45" t="s">
        <v>4</v>
      </c>
      <c r="B28" t="s">
        <v>16</v>
      </c>
      <c r="C28">
        <v>124</v>
      </c>
      <c r="D28">
        <v>122</v>
      </c>
      <c r="E28">
        <v>130</v>
      </c>
      <c r="F28">
        <v>115</v>
      </c>
      <c r="G28" s="46">
        <f t="shared" si="0"/>
        <v>122.75</v>
      </c>
      <c r="H28" s="47">
        <f t="shared" si="1"/>
        <v>491</v>
      </c>
    </row>
    <row r="29" spans="1:8" x14ac:dyDescent="0.2">
      <c r="A29" s="45" t="s">
        <v>4</v>
      </c>
      <c r="B29" t="s">
        <v>47</v>
      </c>
      <c r="C29">
        <v>120</v>
      </c>
      <c r="D29">
        <v>120</v>
      </c>
      <c r="E29">
        <v>117</v>
      </c>
      <c r="F29">
        <v>117</v>
      </c>
      <c r="G29" s="46">
        <f t="shared" si="0"/>
        <v>118.5</v>
      </c>
      <c r="H29" s="47">
        <f t="shared" si="1"/>
        <v>474</v>
      </c>
    </row>
    <row r="30" spans="1:8" x14ac:dyDescent="0.2">
      <c r="A30" s="45" t="s">
        <v>4</v>
      </c>
      <c r="B30" s="48" t="s">
        <v>48</v>
      </c>
      <c r="C30">
        <v>121</v>
      </c>
      <c r="D30">
        <v>141</v>
      </c>
      <c r="E30">
        <v>140</v>
      </c>
      <c r="G30" s="46">
        <f t="shared" si="0"/>
        <v>134</v>
      </c>
      <c r="H30" s="47">
        <f t="shared" si="1"/>
        <v>402</v>
      </c>
    </row>
    <row r="31" spans="1:8" x14ac:dyDescent="0.2">
      <c r="A31" s="45" t="s">
        <v>4</v>
      </c>
      <c r="B31" t="s">
        <v>49</v>
      </c>
      <c r="D31">
        <v>133</v>
      </c>
      <c r="E31">
        <v>139</v>
      </c>
      <c r="G31" s="46">
        <f t="shared" si="0"/>
        <v>136</v>
      </c>
      <c r="H31" s="47">
        <f t="shared" si="1"/>
        <v>272</v>
      </c>
    </row>
  </sheetData>
  <conditionalFormatting sqref="G2:G31 A2:B31">
    <cfRule type="cellIs" dxfId="2" priority="3" stopIfTrue="1" operator="equal">
      <formula>0</formula>
    </cfRule>
  </conditionalFormatting>
  <conditionalFormatting sqref="C2:F31">
    <cfRule type="cellIs" dxfId="1" priority="2" stopIfTrue="1" operator="equal">
      <formula>150</formula>
    </cfRule>
  </conditionalFormatting>
  <conditionalFormatting sqref="C1:F1">
    <cfRule type="cellIs" dxfId="0" priority="1" stopIfTrue="1" operator="equal">
      <formula>150</formula>
    </cfRule>
  </conditionalFormatting>
  <pageMargins left="0.7" right="0.7" top="0.75" bottom="0.75" header="0.3" footer="0.3"/>
  <pageSetup paperSize="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1</vt:i4>
      </vt:variant>
    </vt:vector>
  </HeadingPairs>
  <TitlesOfParts>
    <vt:vector size="3" baseType="lpstr">
      <vt:lpstr>Rotten</vt:lpstr>
      <vt:lpstr>Blad1</vt:lpstr>
      <vt:lpstr>Rotten!Afdrukbereik</vt:lpstr>
    </vt:vector>
  </TitlesOfParts>
  <Company>Groenewout Consultants &amp; Eng.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 Hereigers</dc:creator>
  <cp:lastModifiedBy>Ons Genoegen</cp:lastModifiedBy>
  <cp:lastPrinted>2012-06-07T07:22:51Z</cp:lastPrinted>
  <dcterms:created xsi:type="dcterms:W3CDTF">2001-05-04T18:12:43Z</dcterms:created>
  <dcterms:modified xsi:type="dcterms:W3CDTF">2014-06-24T15:53:31Z</dcterms:modified>
</cp:coreProperties>
</file>