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BV Ons Genoegen\Desktop\"/>
    </mc:Choice>
  </mc:AlternateContent>
  <bookViews>
    <workbookView xWindow="195" yWindow="75" windowWidth="11340" windowHeight="6480" tabRatio="569"/>
  </bookViews>
  <sheets>
    <sheet name="Rotten" sheetId="1" r:id="rId1"/>
    <sheet name="Blad1" sheetId="3" r:id="rId2"/>
  </sheets>
  <definedNames>
    <definedName name="_xlnm.Print_Area" localSheetId="0">Rotten!$A$1:$V$20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47" i="1" l="1"/>
  <c r="O47" i="1"/>
  <c r="H47" i="1"/>
  <c r="K47" i="1" s="1"/>
  <c r="G47" i="1"/>
  <c r="R36" i="1"/>
  <c r="O36" i="1"/>
  <c r="H36" i="1"/>
  <c r="K36" i="1" s="1"/>
  <c r="G36" i="1"/>
  <c r="R9" i="1"/>
  <c r="O9" i="1"/>
  <c r="H9" i="1"/>
  <c r="K9" i="1" s="1"/>
  <c r="G9" i="1"/>
  <c r="T36" i="1" l="1"/>
  <c r="T47" i="1"/>
  <c r="T9" i="1"/>
  <c r="R37" i="1"/>
  <c r="O37" i="1"/>
  <c r="H37" i="1"/>
  <c r="K37" i="1" s="1"/>
  <c r="G37" i="1"/>
  <c r="R41" i="1"/>
  <c r="O41" i="1"/>
  <c r="H41" i="1"/>
  <c r="K41" i="1" s="1"/>
  <c r="G41" i="1"/>
  <c r="O20" i="1"/>
  <c r="O35" i="1"/>
  <c r="O13" i="1"/>
  <c r="G23" i="1"/>
  <c r="O12" i="1"/>
  <c r="G21" i="1"/>
  <c r="G45" i="1"/>
  <c r="G42" i="1"/>
  <c r="G46" i="1"/>
  <c r="G39" i="1"/>
  <c r="R49" i="1"/>
  <c r="O49" i="1"/>
  <c r="H49" i="1"/>
  <c r="K49" i="1" s="1"/>
  <c r="G49" i="1"/>
  <c r="R16" i="1"/>
  <c r="O16" i="1"/>
  <c r="H16" i="1"/>
  <c r="K16" i="1" s="1"/>
  <c r="G16" i="1"/>
  <c r="G19" i="1"/>
  <c r="G34" i="1"/>
  <c r="G32" i="1"/>
  <c r="H21" i="1"/>
  <c r="K21" i="1" s="1"/>
  <c r="H20" i="1"/>
  <c r="H35" i="1"/>
  <c r="H13" i="1"/>
  <c r="H12" i="1"/>
  <c r="K12" i="1" s="1"/>
  <c r="H8" i="1"/>
  <c r="R20" i="1"/>
  <c r="G12" i="1"/>
  <c r="R12" i="1"/>
  <c r="R15" i="1"/>
  <c r="O15" i="1"/>
  <c r="H34" i="1"/>
  <c r="K34" i="1" s="1"/>
  <c r="H15" i="1"/>
  <c r="K15" i="1" s="1"/>
  <c r="H48" i="1"/>
  <c r="K48" i="1" s="1"/>
  <c r="H17" i="1"/>
  <c r="K17" i="1" s="1"/>
  <c r="H23" i="1"/>
  <c r="K23" i="1" s="1"/>
  <c r="H42" i="1"/>
  <c r="K42" i="1" s="1"/>
  <c r="H38" i="1"/>
  <c r="K38" i="1" s="1"/>
  <c r="H46" i="1"/>
  <c r="K46" i="1" s="1"/>
  <c r="H18" i="1"/>
  <c r="K18" i="1" s="1"/>
  <c r="H40" i="1"/>
  <c r="K40" i="1" s="1"/>
  <c r="H19" i="1"/>
  <c r="K19" i="1" s="1"/>
  <c r="H39" i="1"/>
  <c r="H22" i="1"/>
  <c r="H32" i="1"/>
  <c r="K32" i="1" s="1"/>
  <c r="H11" i="1"/>
  <c r="H45" i="1"/>
  <c r="K45" i="1" s="1"/>
  <c r="H7" i="1"/>
  <c r="K7" i="1" s="1"/>
  <c r="G7" i="1"/>
  <c r="T37" i="1" l="1"/>
  <c r="T41" i="1"/>
  <c r="T16" i="1"/>
  <c r="T49" i="1"/>
  <c r="K20" i="1"/>
  <c r="K35" i="1"/>
  <c r="T12" i="1"/>
  <c r="T15" i="1"/>
  <c r="T20" i="1"/>
  <c r="R8" i="1"/>
  <c r="O8" i="1"/>
  <c r="K8" i="1"/>
  <c r="G8" i="1"/>
  <c r="R48" i="1"/>
  <c r="O48" i="1"/>
  <c r="G48" i="1"/>
  <c r="R17" i="1"/>
  <c r="O17" i="1"/>
  <c r="G17" i="1"/>
  <c r="R18" i="1"/>
  <c r="O18" i="1"/>
  <c r="G18" i="1"/>
  <c r="R23" i="1"/>
  <c r="O23" i="1"/>
  <c r="R42" i="1"/>
  <c r="O42" i="1"/>
  <c r="R38" i="1"/>
  <c r="O38" i="1"/>
  <c r="G38" i="1"/>
  <c r="R35" i="1"/>
  <c r="G35" i="1"/>
  <c r="R46" i="1"/>
  <c r="O46" i="1"/>
  <c r="R34" i="1"/>
  <c r="O34" i="1"/>
  <c r="T17" i="1" l="1"/>
  <c r="T48" i="1"/>
  <c r="T8" i="1"/>
  <c r="T35" i="1"/>
  <c r="T38" i="1"/>
  <c r="T42" i="1"/>
  <c r="T23" i="1"/>
  <c r="T18" i="1"/>
  <c r="T46" i="1"/>
  <c r="T34" i="1"/>
  <c r="R21" i="1"/>
  <c r="R40" i="1"/>
  <c r="R19" i="1"/>
  <c r="R39" i="1"/>
  <c r="R13" i="1"/>
  <c r="R22" i="1"/>
  <c r="R32" i="1"/>
  <c r="R11" i="1"/>
  <c r="R45" i="1"/>
  <c r="R7" i="1"/>
  <c r="R50" i="1"/>
  <c r="O21" i="1"/>
  <c r="O40" i="1"/>
  <c r="O19" i="1"/>
  <c r="O39" i="1"/>
  <c r="O22" i="1"/>
  <c r="O32" i="1"/>
  <c r="O11" i="1"/>
  <c r="O45" i="1"/>
  <c r="O7" i="1"/>
  <c r="O50" i="1"/>
  <c r="G40" i="1"/>
  <c r="G13" i="1"/>
  <c r="G22" i="1"/>
  <c r="T40" i="1" l="1"/>
  <c r="T11" i="1"/>
  <c r="T7" i="1"/>
  <c r="T21" i="1"/>
  <c r="T45" i="1"/>
  <c r="G15" i="1"/>
  <c r="T13" i="1" l="1"/>
  <c r="K22" i="1" l="1"/>
  <c r="K13" i="1"/>
  <c r="R33" i="1"/>
  <c r="T22" i="1" l="1"/>
  <c r="T50" i="1"/>
  <c r="K39" i="1"/>
  <c r="O33" i="1"/>
  <c r="T33" i="1" s="1"/>
  <c r="G20" i="1"/>
  <c r="H33" i="1"/>
  <c r="K33" i="1" s="1"/>
  <c r="G33" i="1"/>
  <c r="K11" i="1"/>
  <c r="G11" i="1"/>
  <c r="H50" i="1"/>
  <c r="K50" i="1" s="1"/>
  <c r="G50" i="1"/>
  <c r="T32" i="1" l="1"/>
  <c r="T39" i="1"/>
  <c r="T19" i="1"/>
</calcChain>
</file>

<file path=xl/sharedStrings.xml><?xml version="1.0" encoding="utf-8"?>
<sst xmlns="http://schemas.openxmlformats.org/spreadsheetml/2006/main" count="122" uniqueCount="69">
  <si>
    <t>E</t>
  </si>
  <si>
    <t>A</t>
  </si>
  <si>
    <t>B</t>
  </si>
  <si>
    <t>C</t>
  </si>
  <si>
    <t>D</t>
  </si>
  <si>
    <t>Gemiddelde</t>
  </si>
  <si>
    <t>Carlo Vissenberg</t>
  </si>
  <si>
    <t>Kees Martens</t>
  </si>
  <si>
    <t>Stan van Eekelen</t>
  </si>
  <si>
    <t>Jack Dekkers</t>
  </si>
  <si>
    <t>John Priem</t>
  </si>
  <si>
    <t>Christ Hereijgers</t>
  </si>
  <si>
    <t>Niels Vriends</t>
  </si>
  <si>
    <t>Henk de Grauw</t>
  </si>
  <si>
    <t>Ad Wildhagen</t>
  </si>
  <si>
    <t>Johan Vriends</t>
  </si>
  <si>
    <t>Jan Boot</t>
  </si>
  <si>
    <t>Johan Gosens</t>
  </si>
  <si>
    <t>Te schieten aantal</t>
  </si>
  <si>
    <t>punten bij</t>
  </si>
  <si>
    <t>Toevoeging</t>
  </si>
  <si>
    <t>Trofee</t>
  </si>
  <si>
    <t>afgerond op hele punten</t>
  </si>
  <si>
    <t>incl.</t>
  </si>
  <si>
    <t>150 punten</t>
  </si>
  <si>
    <t>1e serie geschoten</t>
  </si>
  <si>
    <t>2e serie geschoten</t>
  </si>
  <si>
    <t>+ of -</t>
  </si>
  <si>
    <t>Resultaat</t>
  </si>
  <si>
    <t>Eindresultaat</t>
  </si>
  <si>
    <t>Stijen Herijgers</t>
  </si>
  <si>
    <t>Marie-Therese Vriends-Lochten</t>
  </si>
  <si>
    <t>Martien Vriends</t>
  </si>
  <si>
    <t>René Vriends</t>
  </si>
  <si>
    <t>Jac van Loenhout</t>
  </si>
  <si>
    <t>Janus Elst</t>
  </si>
  <si>
    <t>Louis Goossens</t>
  </si>
  <si>
    <t>Erik Hereijgers</t>
  </si>
  <si>
    <t>René Cocu</t>
  </si>
  <si>
    <t>Jac Hereijgers (pz)</t>
  </si>
  <si>
    <t>Frank van Baal</t>
  </si>
  <si>
    <t>Mart Poppelaars</t>
  </si>
  <si>
    <t>afd 2011</t>
  </si>
  <si>
    <t>NAAM</t>
  </si>
  <si>
    <t>GV</t>
  </si>
  <si>
    <t>Gem</t>
  </si>
  <si>
    <t>Totaal</t>
  </si>
  <si>
    <t>Uitslag</t>
  </si>
  <si>
    <t>Kees Goossens</t>
  </si>
  <si>
    <t>Leo van den Broek</t>
  </si>
  <si>
    <t>Johan Janssen</t>
  </si>
  <si>
    <t>SenB</t>
  </si>
  <si>
    <t xml:space="preserve"> </t>
  </si>
  <si>
    <t>NIET AANWEZIG/AFGEMELD</t>
  </si>
  <si>
    <t>tevens 6e rotten</t>
  </si>
  <si>
    <t xml:space="preserve">Louis Goossens </t>
  </si>
  <si>
    <t>Louis Goossens trofee</t>
  </si>
  <si>
    <t>EMM</t>
  </si>
  <si>
    <t>Randy Vriends</t>
  </si>
  <si>
    <t>Jan Sprenkels</t>
  </si>
  <si>
    <t>Sen B</t>
  </si>
  <si>
    <t>Sen A</t>
  </si>
  <si>
    <t>Ellen van Baal</t>
  </si>
  <si>
    <t>Louis Goossens Trofee 2018</t>
  </si>
  <si>
    <t>OG</t>
  </si>
  <si>
    <t>NG</t>
  </si>
  <si>
    <t>Loek Mutsters</t>
  </si>
  <si>
    <t>Samantha Teunissen</t>
  </si>
  <si>
    <t>Sharona Snepvangers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</si>
</sst>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[Red]\-0\ "/>
  </numFmts>
  <fonts count="7" x14ac:knownFonts="1">
    <font>
      <sz val="10"/>
      <name val="Arial"/>
    </font>
    <font>
      <b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8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 applyBorder="1"/>
    <xf numFmtId="0" fontId="2" fillId="0" borderId="1" xfId="0" applyFont="1" applyBorder="1"/>
    <xf numFmtId="16" fontId="2" fillId="0" borderId="2" xfId="0" applyNumberFormat="1" applyFont="1" applyBorder="1"/>
    <xf numFmtId="16" fontId="2" fillId="0" borderId="0" xfId="0" applyNumberFormat="1" applyFont="1" applyBorder="1"/>
    <xf numFmtId="0" fontId="2" fillId="0" borderId="3" xfId="0" applyFont="1" applyBorder="1"/>
    <xf numFmtId="0" fontId="5" fillId="0" borderId="0" xfId="0" applyFont="1" applyBorder="1"/>
    <xf numFmtId="0" fontId="1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5" xfId="0" applyFont="1" applyBorder="1" applyAlignment="1">
      <alignment horizontal="left"/>
    </xf>
    <xf numFmtId="16" fontId="2" fillId="0" borderId="6" xfId="0" applyNumberFormat="1" applyFont="1" applyBorder="1" applyAlignment="1">
      <alignment horizontal="left"/>
    </xf>
    <xf numFmtId="0" fontId="3" fillId="0" borderId="8" xfId="0" applyFont="1" applyBorder="1"/>
    <xf numFmtId="0" fontId="2" fillId="0" borderId="1" xfId="0" applyFont="1" applyBorder="1" applyAlignment="1">
      <alignment horizontal="center"/>
    </xf>
    <xf numFmtId="16" fontId="2" fillId="0" borderId="2" xfId="0" applyNumberFormat="1" applyFont="1" applyBorder="1" applyAlignment="1">
      <alignment horizontal="center"/>
    </xf>
    <xf numFmtId="0" fontId="2" fillId="0" borderId="5" xfId="0" applyFont="1" applyBorder="1"/>
    <xf numFmtId="0" fontId="3" fillId="0" borderId="9" xfId="0" applyFont="1" applyBorder="1"/>
    <xf numFmtId="0" fontId="2" fillId="2" borderId="5" xfId="0" applyFont="1" applyFill="1" applyBorder="1"/>
    <xf numFmtId="16" fontId="2" fillId="2" borderId="2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6" fontId="2" fillId="0" borderId="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/>
    <xf numFmtId="16" fontId="6" fillId="0" borderId="14" xfId="0" applyNumberFormat="1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3" fillId="0" borderId="18" xfId="0" applyFont="1" applyBorder="1"/>
    <xf numFmtId="16" fontId="2" fillId="0" borderId="15" xfId="0" applyNumberFormat="1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16" fontId="2" fillId="0" borderId="14" xfId="0" applyNumberFormat="1" applyFont="1" applyBorder="1"/>
    <xf numFmtId="16" fontId="2" fillId="0" borderId="15" xfId="0" quotePrefix="1" applyNumberFormat="1" applyFont="1" applyBorder="1" applyAlignment="1">
      <alignment horizontal="center"/>
    </xf>
    <xf numFmtId="16" fontId="2" fillId="0" borderId="0" xfId="0" quotePrefix="1" applyNumberFormat="1" applyFont="1" applyBorder="1" applyAlignment="1">
      <alignment horizontal="center"/>
    </xf>
    <xf numFmtId="0" fontId="3" fillId="0" borderId="20" xfId="0" applyFont="1" applyBorder="1"/>
    <xf numFmtId="0" fontId="2" fillId="0" borderId="21" xfId="0" applyFont="1" applyBorder="1"/>
    <xf numFmtId="16" fontId="2" fillId="0" borderId="22" xfId="0" applyNumberFormat="1" applyFont="1" applyBorder="1"/>
    <xf numFmtId="16" fontId="2" fillId="0" borderId="22" xfId="0" quotePrefix="1" applyNumberFormat="1" applyFont="1" applyBorder="1" applyAlignment="1">
      <alignment horizontal="center"/>
    </xf>
    <xf numFmtId="0" fontId="2" fillId="0" borderId="23" xfId="0" applyFont="1" applyBorder="1"/>
    <xf numFmtId="0" fontId="2" fillId="0" borderId="25" xfId="0" applyFont="1" applyBorder="1"/>
    <xf numFmtId="16" fontId="2" fillId="0" borderId="26" xfId="0" applyNumberFormat="1" applyFont="1" applyBorder="1"/>
    <xf numFmtId="0" fontId="2" fillId="0" borderId="27" xfId="0" applyFont="1" applyBorder="1"/>
    <xf numFmtId="0" fontId="3" fillId="0" borderId="18" xfId="0" applyFont="1" applyBorder="1" applyAlignment="1">
      <alignment horizontal="center"/>
    </xf>
    <xf numFmtId="164" fontId="3" fillId="0" borderId="24" xfId="0" applyNumberFormat="1" applyFont="1" applyBorder="1"/>
    <xf numFmtId="0" fontId="3" fillId="0" borderId="3" xfId="0" applyFont="1" applyBorder="1"/>
    <xf numFmtId="0" fontId="3" fillId="0" borderId="7" xfId="0" applyFont="1" applyBorder="1" applyAlignment="1">
      <alignment horizontal="left"/>
    </xf>
    <xf numFmtId="0" fontId="3" fillId="0" borderId="2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8" xfId="0" applyFont="1" applyFill="1" applyBorder="1"/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164" fontId="3" fillId="0" borderId="19" xfId="0" applyNumberFormat="1" applyFont="1" applyFill="1" applyBorder="1" applyAlignment="1">
      <alignment horizontal="center"/>
    </xf>
    <xf numFmtId="0" fontId="3" fillId="0" borderId="9" xfId="0" applyFont="1" applyFill="1" applyBorder="1"/>
    <xf numFmtId="0" fontId="3" fillId="0" borderId="18" xfId="0" applyFont="1" applyFill="1" applyBorder="1"/>
    <xf numFmtId="0" fontId="3" fillId="0" borderId="28" xfId="0" applyFont="1" applyFill="1" applyBorder="1" applyAlignment="1">
      <alignment horizontal="center"/>
    </xf>
    <xf numFmtId="1" fontId="4" fillId="3" borderId="29" xfId="0" applyNumberFormat="1" applyFont="1" applyFill="1" applyBorder="1"/>
    <xf numFmtId="0" fontId="2" fillId="3" borderId="1" xfId="0" applyFont="1" applyFill="1" applyBorder="1"/>
    <xf numFmtId="16" fontId="2" fillId="3" borderId="2" xfId="0" applyNumberFormat="1" applyFont="1" applyFill="1" applyBorder="1"/>
    <xf numFmtId="0" fontId="4" fillId="3" borderId="3" xfId="0" applyFont="1" applyFill="1" applyBorder="1" applyAlignment="1">
      <alignment horizontal="right"/>
    </xf>
    <xf numFmtId="0" fontId="2" fillId="3" borderId="0" xfId="0" applyFont="1" applyFill="1" applyBorder="1"/>
    <xf numFmtId="0" fontId="3" fillId="0" borderId="0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16" fontId="2" fillId="0" borderId="2" xfId="0" applyNumberFormat="1" applyFont="1" applyBorder="1" applyAlignment="1" applyProtection="1">
      <alignment horizontal="center"/>
      <protection locked="0"/>
    </xf>
    <xf numFmtId="0" fontId="3" fillId="0" borderId="3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2" fontId="4" fillId="0" borderId="8" xfId="0" applyNumberFormat="1" applyFont="1" applyFill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0" fontId="5" fillId="0" borderId="0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0" fontId="0" fillId="0" borderId="0" xfId="0" applyFont="1" applyProtection="1">
      <protection hidden="1"/>
    </xf>
    <xf numFmtId="2" fontId="0" fillId="0" borderId="0" xfId="0" applyNumberFormat="1" applyFont="1" applyProtection="1">
      <protection hidden="1"/>
    </xf>
    <xf numFmtId="0" fontId="2" fillId="0" borderId="4" xfId="0" applyFont="1" applyBorder="1" applyProtection="1">
      <protection hidden="1"/>
    </xf>
    <xf numFmtId="0" fontId="0" fillId="2" borderId="0" xfId="0" applyFont="1" applyFill="1" applyProtection="1">
      <protection hidden="1"/>
    </xf>
    <xf numFmtId="2" fontId="0" fillId="2" borderId="0" xfId="0" applyNumberFormat="1" applyFont="1" applyFill="1" applyProtection="1">
      <protection hidden="1"/>
    </xf>
    <xf numFmtId="0" fontId="6" fillId="0" borderId="0" xfId="0" applyFont="1" applyFill="1" applyBorder="1" applyProtection="1">
      <protection hidden="1"/>
    </xf>
    <xf numFmtId="0" fontId="2" fillId="0" borderId="4" xfId="0" applyFont="1" applyFill="1" applyBorder="1" applyProtection="1">
      <protection hidden="1"/>
    </xf>
    <xf numFmtId="0" fontId="2" fillId="0" borderId="4" xfId="0" applyFont="1" applyBorder="1" applyAlignment="1" applyProtection="1">
      <alignment horizontal="center"/>
      <protection hidden="1"/>
    </xf>
    <xf numFmtId="0" fontId="2" fillId="0" borderId="31" xfId="0" applyFont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2" fillId="2" borderId="4" xfId="0" applyFont="1" applyFill="1" applyBorder="1" applyProtection="1">
      <protection hidden="1"/>
    </xf>
    <xf numFmtId="0" fontId="2" fillId="2" borderId="4" xfId="0" applyFont="1" applyFill="1" applyBorder="1" applyAlignment="1" applyProtection="1">
      <alignment horizontal="center"/>
      <protection hidden="1"/>
    </xf>
    <xf numFmtId="0" fontId="2" fillId="2" borderId="31" xfId="0" applyFont="1" applyFill="1" applyBorder="1" applyAlignment="1" applyProtection="1">
      <alignment horizontal="center"/>
      <protection hidden="1"/>
    </xf>
    <xf numFmtId="2" fontId="4" fillId="2" borderId="30" xfId="0" applyNumberFormat="1" applyFont="1" applyFill="1" applyBorder="1" applyAlignment="1">
      <alignment horizontal="center"/>
    </xf>
    <xf numFmtId="1" fontId="4" fillId="2" borderId="29" xfId="0" applyNumberFormat="1" applyFont="1" applyFill="1" applyBorder="1"/>
    <xf numFmtId="0" fontId="3" fillId="2" borderId="8" xfId="0" applyFont="1" applyFill="1" applyBorder="1"/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164" fontId="3" fillId="2" borderId="19" xfId="0" applyNumberFormat="1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8" xfId="0" applyFont="1" applyFill="1" applyBorder="1"/>
    <xf numFmtId="164" fontId="3" fillId="2" borderId="24" xfId="0" applyNumberFormat="1" applyFont="1" applyFill="1" applyBorder="1"/>
    <xf numFmtId="0" fontId="3" fillId="2" borderId="28" xfId="0" applyFont="1" applyFill="1" applyBorder="1" applyAlignment="1">
      <alignment horizontal="center"/>
    </xf>
  </cellXfs>
  <cellStyles count="1">
    <cellStyle name="Standaard" xfId="0" builtinId="0"/>
  </cellStyles>
  <dxfs count="5"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58"/>
  <sheetViews>
    <sheetView tabSelected="1" zoomScale="64" zoomScaleNormal="64" zoomScaleSheetLayoutView="100" workbookViewId="0">
      <selection activeCell="Q16" sqref="Q16"/>
    </sheetView>
  </sheetViews>
  <sheetFormatPr defaultColWidth="9.140625" defaultRowHeight="15" x14ac:dyDescent="0.2"/>
  <cols>
    <col min="1" max="1" width="16" style="1" customWidth="1"/>
    <col min="2" max="2" width="45.85546875" style="1" customWidth="1"/>
    <col min="3" max="3" width="7.85546875" style="76" customWidth="1"/>
    <col min="4" max="4" width="8.7109375" style="76" customWidth="1"/>
    <col min="5" max="5" width="8" style="76" customWidth="1"/>
    <col min="6" max="6" width="7.5703125" style="77" customWidth="1"/>
    <col min="7" max="7" width="12.5703125" style="67" customWidth="1"/>
    <col min="8" max="8" width="10" style="1" customWidth="1"/>
    <col min="9" max="9" width="2.28515625" style="1" customWidth="1"/>
    <col min="10" max="10" width="17.7109375" style="1" customWidth="1"/>
    <col min="11" max="11" width="14.7109375" style="1" customWidth="1"/>
    <col min="12" max="12" width="2.28515625" style="1" customWidth="1"/>
    <col min="13" max="13" width="26.7109375" style="1" customWidth="1"/>
    <col min="14" max="14" width="25.85546875" style="1" customWidth="1"/>
    <col min="15" max="15" width="14.7109375" style="1" customWidth="1"/>
    <col min="16" max="16" width="3.28515625" style="1" customWidth="1"/>
    <col min="17" max="17" width="26.28515625" style="1" customWidth="1"/>
    <col min="18" max="18" width="11.7109375" style="1" customWidth="1"/>
    <col min="19" max="19" width="3.28515625" style="1" customWidth="1"/>
    <col min="20" max="20" width="16.42578125" style="1" customWidth="1"/>
    <col min="21" max="21" width="3" style="1" customWidth="1"/>
    <col min="22" max="22" width="8.7109375" style="1" customWidth="1"/>
    <col min="23" max="29" width="9.140625" style="1"/>
    <col min="30" max="30" width="24.7109375" style="1" customWidth="1"/>
    <col min="31" max="16384" width="9.140625" style="1"/>
  </cols>
  <sheetData>
    <row r="1" spans="1:25" s="6" customFormat="1" ht="34.5" customHeight="1" thickBot="1" x14ac:dyDescent="0.55000000000000004">
      <c r="C1" s="71"/>
      <c r="D1" s="71"/>
      <c r="E1" s="71" t="s">
        <v>63</v>
      </c>
      <c r="F1" s="72"/>
      <c r="G1" s="63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5" x14ac:dyDescent="0.2">
      <c r="A2" s="2"/>
      <c r="B2" s="9"/>
      <c r="C2" s="12"/>
      <c r="D2" s="12"/>
      <c r="E2" s="12"/>
      <c r="F2" s="73"/>
      <c r="G2" s="64"/>
      <c r="H2" s="59"/>
      <c r="I2" s="14"/>
      <c r="J2" s="16"/>
      <c r="K2" s="16"/>
      <c r="L2" s="2"/>
      <c r="M2" s="19" t="s">
        <v>18</v>
      </c>
      <c r="N2" s="23"/>
      <c r="O2" s="24"/>
      <c r="P2" s="30"/>
      <c r="Q2" s="23"/>
      <c r="R2" s="24"/>
      <c r="S2" s="30"/>
      <c r="T2" s="36"/>
      <c r="U2" s="30"/>
      <c r="V2" s="40"/>
    </row>
    <row r="3" spans="1:25" s="4" customFormat="1" ht="15.75" x14ac:dyDescent="0.25">
      <c r="A3" s="3"/>
      <c r="B3" s="10"/>
      <c r="C3" s="13"/>
      <c r="D3" s="13"/>
      <c r="E3" s="13"/>
      <c r="F3" s="74"/>
      <c r="G3" s="65"/>
      <c r="H3" s="60"/>
      <c r="I3" s="3"/>
      <c r="J3" s="17" t="s">
        <v>20</v>
      </c>
      <c r="K3" s="17" t="s">
        <v>5</v>
      </c>
      <c r="L3" s="3"/>
      <c r="M3" s="20" t="s">
        <v>19</v>
      </c>
      <c r="N3" s="25" t="s">
        <v>25</v>
      </c>
      <c r="O3" s="29" t="s">
        <v>28</v>
      </c>
      <c r="Q3" s="25" t="s">
        <v>26</v>
      </c>
      <c r="R3" s="29" t="s">
        <v>28</v>
      </c>
      <c r="T3" s="37" t="s">
        <v>29</v>
      </c>
      <c r="V3" s="41" t="s">
        <v>47</v>
      </c>
    </row>
    <row r="4" spans="1:25" s="4" customFormat="1" ht="15.75" x14ac:dyDescent="0.25">
      <c r="A4" s="3"/>
      <c r="B4" s="10"/>
      <c r="C4" s="13"/>
      <c r="D4" s="13"/>
      <c r="E4" s="13"/>
      <c r="F4" s="74"/>
      <c r="G4" s="65"/>
      <c r="H4" s="60"/>
      <c r="I4" s="3"/>
      <c r="J4" s="17" t="s">
        <v>55</v>
      </c>
      <c r="K4" s="17" t="s">
        <v>23</v>
      </c>
      <c r="L4" s="3"/>
      <c r="M4" s="20" t="s">
        <v>56</v>
      </c>
      <c r="N4" s="25" t="s">
        <v>54</v>
      </c>
      <c r="O4" s="33" t="s">
        <v>27</v>
      </c>
      <c r="Q4" s="32"/>
      <c r="R4" s="33" t="s">
        <v>27</v>
      </c>
      <c r="T4" s="38" t="s">
        <v>27</v>
      </c>
      <c r="U4" s="34"/>
      <c r="V4" s="41"/>
    </row>
    <row r="5" spans="1:25" ht="21" thickBot="1" x14ac:dyDescent="0.35">
      <c r="A5" s="46" t="s">
        <v>42</v>
      </c>
      <c r="B5" s="45" t="s">
        <v>43</v>
      </c>
      <c r="C5" s="75" t="s">
        <v>57</v>
      </c>
      <c r="D5" s="75" t="s">
        <v>44</v>
      </c>
      <c r="E5" s="75" t="s">
        <v>64</v>
      </c>
      <c r="F5" s="75" t="s">
        <v>65</v>
      </c>
      <c r="G5" s="66" t="s">
        <v>45</v>
      </c>
      <c r="H5" s="61" t="s">
        <v>46</v>
      </c>
      <c r="I5" s="5"/>
      <c r="J5" s="18" t="s">
        <v>21</v>
      </c>
      <c r="K5" s="18" t="s">
        <v>24</v>
      </c>
      <c r="L5" s="5"/>
      <c r="M5" s="21" t="s">
        <v>22</v>
      </c>
      <c r="N5" s="26"/>
      <c r="O5" s="27"/>
      <c r="P5" s="31"/>
      <c r="Q5" s="26"/>
      <c r="R5" s="27"/>
      <c r="S5" s="31"/>
      <c r="T5" s="39"/>
      <c r="U5" s="31"/>
      <c r="V5" s="42"/>
    </row>
    <row r="6" spans="1:25" x14ac:dyDescent="0.2">
      <c r="H6" s="62"/>
    </row>
    <row r="7" spans="1:25" ht="23.1" customHeight="1" x14ac:dyDescent="0.3">
      <c r="A7" s="88" t="s">
        <v>0</v>
      </c>
      <c r="B7" s="88" t="s">
        <v>9</v>
      </c>
      <c r="C7" s="89">
        <v>144</v>
      </c>
      <c r="D7" s="89">
        <v>141</v>
      </c>
      <c r="E7" s="89">
        <v>145</v>
      </c>
      <c r="F7" s="90">
        <v>145</v>
      </c>
      <c r="G7" s="91">
        <f>IF(SUM(C7:F7)=0,"",AVERAGE(C7:F7))</f>
        <v>143.75</v>
      </c>
      <c r="H7" s="92">
        <f t="shared" ref="H7" si="0">SUM(C7:F7)</f>
        <v>575</v>
      </c>
      <c r="I7" s="93"/>
      <c r="J7" s="94">
        <v>150</v>
      </c>
      <c r="K7" s="94">
        <f>SUM(H7:J7)/5</f>
        <v>145</v>
      </c>
      <c r="L7" s="93"/>
      <c r="M7" s="95">
        <v>145</v>
      </c>
      <c r="N7" s="96">
        <v>146</v>
      </c>
      <c r="O7" s="97">
        <f t="shared" ref="O7" si="1">SUM(N7-M7)</f>
        <v>1</v>
      </c>
      <c r="P7" s="98"/>
      <c r="Q7" s="99">
        <v>145</v>
      </c>
      <c r="R7" s="97">
        <f t="shared" ref="R7" si="2">SUM(Q7-M7)</f>
        <v>0</v>
      </c>
      <c r="S7" s="98"/>
      <c r="T7" s="100">
        <f>SUM(O7+R7)</f>
        <v>1</v>
      </c>
      <c r="U7" s="98"/>
      <c r="V7" s="101"/>
      <c r="X7" s="49"/>
      <c r="Y7"/>
    </row>
    <row r="8" spans="1:25" ht="23.1" customHeight="1" x14ac:dyDescent="0.3">
      <c r="A8" s="84" t="s">
        <v>2</v>
      </c>
      <c r="B8" s="84" t="s">
        <v>8</v>
      </c>
      <c r="C8" s="85">
        <v>137</v>
      </c>
      <c r="D8" s="85">
        <v>137</v>
      </c>
      <c r="E8" s="85">
        <v>142</v>
      </c>
      <c r="F8" s="86">
        <v>139</v>
      </c>
      <c r="G8" s="69">
        <f t="shared" ref="G8" si="3">IF(SUM(C8:F8)=0,"",AVERAGE(C8:F8))</f>
        <v>138.75</v>
      </c>
      <c r="H8" s="58">
        <f>SUM(C8:F8)</f>
        <v>555</v>
      </c>
      <c r="I8" s="11"/>
      <c r="J8" s="51">
        <v>150</v>
      </c>
      <c r="K8" s="51">
        <f t="shared" ref="K8" si="4">SUM(H8:J8)/5</f>
        <v>141</v>
      </c>
      <c r="L8" s="11"/>
      <c r="M8" s="22">
        <v>141</v>
      </c>
      <c r="N8" s="43">
        <v>143</v>
      </c>
      <c r="O8" s="54">
        <f t="shared" ref="O8" si="5">SUM(N8-M8)</f>
        <v>2</v>
      </c>
      <c r="P8" s="15"/>
      <c r="Q8" s="28">
        <v>139</v>
      </c>
      <c r="R8" s="54">
        <f t="shared" ref="R8" si="6">SUM(Q8-M8)</f>
        <v>-2</v>
      </c>
      <c r="S8" s="15"/>
      <c r="T8" s="44">
        <f>SUM(O8+R8)</f>
        <v>0</v>
      </c>
      <c r="U8" s="15"/>
      <c r="V8" s="47"/>
      <c r="X8"/>
      <c r="Y8"/>
    </row>
    <row r="9" spans="1:25" ht="23.1" customHeight="1" x14ac:dyDescent="0.3">
      <c r="A9" s="80" t="s">
        <v>0</v>
      </c>
      <c r="B9" s="80" t="s">
        <v>66</v>
      </c>
      <c r="C9" s="85">
        <v>140</v>
      </c>
      <c r="D9" s="85">
        <v>140</v>
      </c>
      <c r="E9" s="85">
        <v>144</v>
      </c>
      <c r="F9" s="86">
        <v>148</v>
      </c>
      <c r="G9" s="68">
        <f>IF(SUM(C9:F9)=0,"",AVERAGE(C9:F9))</f>
        <v>143</v>
      </c>
      <c r="H9" s="58">
        <f>SUM(C9:F9)</f>
        <v>572</v>
      </c>
      <c r="I9" s="50"/>
      <c r="J9" s="51">
        <v>150</v>
      </c>
      <c r="K9" s="51">
        <f>SUM(H9:J9)/5</f>
        <v>144.4</v>
      </c>
      <c r="L9" s="50"/>
      <c r="M9" s="52">
        <v>144</v>
      </c>
      <c r="N9" s="53">
        <v>147</v>
      </c>
      <c r="O9" s="54">
        <f>SUM(N9-M9)</f>
        <v>3</v>
      </c>
      <c r="P9" s="55"/>
      <c r="Q9" s="56">
        <v>140</v>
      </c>
      <c r="R9" s="54">
        <f>SUM(Q9-M9)</f>
        <v>-4</v>
      </c>
      <c r="S9" s="55"/>
      <c r="T9" s="44">
        <f>SUM(O9+R9)</f>
        <v>-1</v>
      </c>
      <c r="U9" s="55"/>
      <c r="V9" s="57"/>
      <c r="X9" s="49"/>
      <c r="Y9"/>
    </row>
    <row r="11" spans="1:25" s="8" customFormat="1" ht="20.25" x14ac:dyDescent="0.3">
      <c r="A11" s="80" t="s">
        <v>2</v>
      </c>
      <c r="B11" s="80" t="s">
        <v>32</v>
      </c>
      <c r="C11" s="85">
        <v>141</v>
      </c>
      <c r="D11" s="85">
        <v>140</v>
      </c>
      <c r="E11" s="85">
        <v>141</v>
      </c>
      <c r="F11" s="86">
        <v>140</v>
      </c>
      <c r="G11" s="69">
        <f>IF(SUM(C11:F11)=0,"",AVERAGE(C11:F11))</f>
        <v>140.5</v>
      </c>
      <c r="H11" s="58">
        <f>SUM(C11:F11)</f>
        <v>562</v>
      </c>
      <c r="I11" s="11"/>
      <c r="J11" s="51">
        <v>150</v>
      </c>
      <c r="K11" s="51">
        <f t="shared" ref="K11" si="7">SUM(H11:J11)/5</f>
        <v>142.4</v>
      </c>
      <c r="L11" s="11"/>
      <c r="M11" s="22">
        <v>142</v>
      </c>
      <c r="N11" s="43">
        <v>142</v>
      </c>
      <c r="O11" s="54">
        <f>SUM(N11-M11)</f>
        <v>0</v>
      </c>
      <c r="P11" s="15"/>
      <c r="Q11" s="28">
        <v>140</v>
      </c>
      <c r="R11" s="54">
        <f>SUM(Q11-M11)</f>
        <v>-2</v>
      </c>
      <c r="S11" s="15"/>
      <c r="T11" s="44">
        <f>SUM(O11+R11)</f>
        <v>-2</v>
      </c>
      <c r="U11" s="15"/>
      <c r="V11" s="47"/>
      <c r="X11" s="7"/>
    </row>
    <row r="12" spans="1:25" ht="23.1" customHeight="1" x14ac:dyDescent="0.3">
      <c r="A12" s="84" t="s">
        <v>61</v>
      </c>
      <c r="B12" s="84" t="s">
        <v>34</v>
      </c>
      <c r="C12" s="85">
        <v>138</v>
      </c>
      <c r="D12" s="85">
        <v>135</v>
      </c>
      <c r="E12" s="85">
        <v>0</v>
      </c>
      <c r="F12" s="86">
        <v>135</v>
      </c>
      <c r="G12" s="69">
        <f>IF(SUM(C12:F12)=0,"",AVERAGE(C12:F12))</f>
        <v>102</v>
      </c>
      <c r="H12" s="58">
        <f>SUM(C12:F12)</f>
        <v>408</v>
      </c>
      <c r="I12" s="11"/>
      <c r="J12" s="51">
        <v>150</v>
      </c>
      <c r="K12" s="51">
        <f>SUM(H12:J12)/4</f>
        <v>139.5</v>
      </c>
      <c r="L12" s="11"/>
      <c r="M12" s="22">
        <v>139</v>
      </c>
      <c r="N12" s="43">
        <v>140</v>
      </c>
      <c r="O12" s="54">
        <f>SUM(N12-M12)</f>
        <v>1</v>
      </c>
      <c r="P12" s="15"/>
      <c r="Q12" s="28">
        <v>136</v>
      </c>
      <c r="R12" s="54">
        <f t="shared" ref="R12" si="8">SUM(Q12-M12)</f>
        <v>-3</v>
      </c>
      <c r="S12" s="15"/>
      <c r="T12" s="44">
        <f>SUM(O12+R12)</f>
        <v>-2</v>
      </c>
      <c r="U12" s="15"/>
      <c r="V12" s="47"/>
      <c r="X12"/>
      <c r="Y12"/>
    </row>
    <row r="13" spans="1:25" ht="23.1" customHeight="1" x14ac:dyDescent="0.3">
      <c r="A13" s="84" t="s">
        <v>2</v>
      </c>
      <c r="B13" s="84" t="s">
        <v>6</v>
      </c>
      <c r="C13" s="85">
        <v>134</v>
      </c>
      <c r="D13" s="85">
        <v>140</v>
      </c>
      <c r="E13" s="85">
        <v>138</v>
      </c>
      <c r="F13" s="86">
        <v>139</v>
      </c>
      <c r="G13" s="69">
        <f>IF(SUM(C13:F13)=0,"",AVERAGE(C13:F13))</f>
        <v>137.75</v>
      </c>
      <c r="H13" s="58">
        <f>SUM(C13:F13)</f>
        <v>551</v>
      </c>
      <c r="I13" s="11"/>
      <c r="J13" s="51">
        <v>150</v>
      </c>
      <c r="K13" s="51">
        <f>SUM(H13:J13)/5</f>
        <v>140.19999999999999</v>
      </c>
      <c r="L13" s="11"/>
      <c r="M13" s="22">
        <v>140</v>
      </c>
      <c r="N13" s="43">
        <v>140</v>
      </c>
      <c r="O13" s="54">
        <f>SUM(N13-M13)</f>
        <v>0</v>
      </c>
      <c r="P13" s="15"/>
      <c r="Q13" s="28">
        <v>136</v>
      </c>
      <c r="R13" s="54">
        <f>SUM(Q13-M13)</f>
        <v>-4</v>
      </c>
      <c r="S13" s="15"/>
      <c r="T13" s="44">
        <f t="shared" ref="T13" si="9">SUM(O13+R13)</f>
        <v>-4</v>
      </c>
      <c r="U13" s="15"/>
      <c r="V13" s="47"/>
      <c r="X13"/>
      <c r="Y13"/>
    </row>
    <row r="14" spans="1:25" ht="23.1" customHeight="1" x14ac:dyDescent="0.3">
      <c r="A14" s="84"/>
      <c r="B14" s="84"/>
      <c r="C14" s="85"/>
      <c r="D14" s="85"/>
      <c r="E14" s="85"/>
      <c r="F14" s="86"/>
      <c r="G14" s="69"/>
      <c r="H14" s="58"/>
      <c r="I14" s="11"/>
      <c r="J14" s="51"/>
      <c r="K14" s="51"/>
      <c r="L14" s="11"/>
      <c r="M14" s="22"/>
      <c r="N14" s="43"/>
      <c r="O14" s="54"/>
      <c r="P14" s="15"/>
      <c r="Q14" s="28"/>
      <c r="R14" s="54"/>
      <c r="S14" s="15"/>
      <c r="T14" s="44"/>
      <c r="U14" s="15"/>
      <c r="V14" s="47"/>
      <c r="X14"/>
      <c r="Y14"/>
    </row>
    <row r="15" spans="1:25" ht="23.1" customHeight="1" x14ac:dyDescent="0.3">
      <c r="A15" s="84" t="s">
        <v>1</v>
      </c>
      <c r="B15" s="84" t="s">
        <v>40</v>
      </c>
      <c r="C15" s="85">
        <v>139</v>
      </c>
      <c r="D15" s="85">
        <v>141</v>
      </c>
      <c r="E15" s="85">
        <v>139</v>
      </c>
      <c r="F15" s="86">
        <v>140</v>
      </c>
      <c r="G15" s="69">
        <f t="shared" ref="G15" si="10">IF(SUM(C15:F15)=0,"",AVERAGE(C15:F15))</f>
        <v>139.75</v>
      </c>
      <c r="H15" s="58">
        <f>SUM(C15:F15)</f>
        <v>559</v>
      </c>
      <c r="I15" s="11"/>
      <c r="J15" s="51">
        <v>150</v>
      </c>
      <c r="K15" s="51">
        <f t="shared" ref="K15" si="11">SUM(H15:J15)/5</f>
        <v>141.80000000000001</v>
      </c>
      <c r="L15" s="11"/>
      <c r="M15" s="22">
        <v>141</v>
      </c>
      <c r="N15" s="43">
        <v>140</v>
      </c>
      <c r="O15" s="54">
        <f>SUM(N15-M15)</f>
        <v>-1</v>
      </c>
      <c r="P15" s="15"/>
      <c r="Q15" s="28">
        <v>0</v>
      </c>
      <c r="R15" s="54">
        <f>SUM(Q15-M15)</f>
        <v>-141</v>
      </c>
      <c r="S15" s="15"/>
      <c r="T15" s="44">
        <f>SUM(O15+R15)</f>
        <v>-142</v>
      </c>
      <c r="U15" s="15"/>
      <c r="V15" s="47"/>
      <c r="X15" s="49"/>
      <c r="Y15"/>
    </row>
    <row r="16" spans="1:25" ht="23.1" customHeight="1" x14ac:dyDescent="0.3">
      <c r="A16" s="84" t="s">
        <v>3</v>
      </c>
      <c r="B16" s="84" t="s">
        <v>58</v>
      </c>
      <c r="C16" s="85">
        <v>132</v>
      </c>
      <c r="D16" s="85">
        <v>141</v>
      </c>
      <c r="E16" s="85">
        <v>139</v>
      </c>
      <c r="F16" s="86">
        <v>0</v>
      </c>
      <c r="G16" s="69">
        <f>IF(SUM(C16:F16)=0,"",AVERAGE(C16:F16))</f>
        <v>103</v>
      </c>
      <c r="H16" s="58">
        <f>SUM(C16:F16)</f>
        <v>412</v>
      </c>
      <c r="I16" s="11"/>
      <c r="J16" s="51">
        <v>150</v>
      </c>
      <c r="K16" s="51">
        <f>SUM(H16:J16)/4</f>
        <v>140.5</v>
      </c>
      <c r="L16" s="11"/>
      <c r="M16" s="22">
        <v>140</v>
      </c>
      <c r="N16" s="43">
        <v>138</v>
      </c>
      <c r="O16" s="54">
        <f>SUM(N16-M16)</f>
        <v>-2</v>
      </c>
      <c r="P16" s="15"/>
      <c r="Q16" s="28">
        <v>0</v>
      </c>
      <c r="R16" s="54">
        <f>SUM(Q16-M16)</f>
        <v>-140</v>
      </c>
      <c r="S16" s="15"/>
      <c r="T16" s="44">
        <f>SUM(O16+R16)</f>
        <v>-142</v>
      </c>
      <c r="U16" s="15"/>
      <c r="V16" s="47"/>
      <c r="X16"/>
      <c r="Y16"/>
    </row>
    <row r="17" spans="1:25" ht="23.1" customHeight="1" x14ac:dyDescent="0.3">
      <c r="A17" s="80" t="s">
        <v>60</v>
      </c>
      <c r="B17" s="80" t="s">
        <v>14</v>
      </c>
      <c r="C17" s="85">
        <v>120</v>
      </c>
      <c r="D17" s="85">
        <v>126</v>
      </c>
      <c r="E17" s="85">
        <v>120</v>
      </c>
      <c r="F17" s="86">
        <v>0</v>
      </c>
      <c r="G17" s="69">
        <f t="shared" ref="G17" si="12">IF(SUM(C17:F17)=0,"",AVERAGE(C17:F17))</f>
        <v>91.5</v>
      </c>
      <c r="H17" s="58">
        <f t="shared" ref="H17" si="13">SUM(C17:F17)</f>
        <v>366</v>
      </c>
      <c r="I17" s="11"/>
      <c r="J17" s="51">
        <v>150</v>
      </c>
      <c r="K17" s="51">
        <f>SUM(H17:J17)/4</f>
        <v>129</v>
      </c>
      <c r="L17" s="11"/>
      <c r="M17" s="22">
        <v>129</v>
      </c>
      <c r="N17" s="43">
        <v>126</v>
      </c>
      <c r="O17" s="54">
        <f t="shared" ref="O17" si="14">SUM(N17-M17)</f>
        <v>-3</v>
      </c>
      <c r="P17" s="15"/>
      <c r="Q17" s="28">
        <v>0</v>
      </c>
      <c r="R17" s="54">
        <f t="shared" ref="R17" si="15">SUM(Q17-M17)</f>
        <v>-129</v>
      </c>
      <c r="S17" s="15"/>
      <c r="T17" s="44">
        <f>SUM(O17+R17)</f>
        <v>-132</v>
      </c>
      <c r="U17" s="15"/>
      <c r="V17" s="47"/>
      <c r="X17"/>
      <c r="Y17"/>
    </row>
    <row r="18" spans="1:25" ht="23.1" customHeight="1" x14ac:dyDescent="0.3">
      <c r="A18" s="84" t="s">
        <v>60</v>
      </c>
      <c r="B18" s="84" t="s">
        <v>13</v>
      </c>
      <c r="C18" s="85">
        <v>127</v>
      </c>
      <c r="D18" s="85">
        <v>94</v>
      </c>
      <c r="E18" s="85">
        <v>121</v>
      </c>
      <c r="F18" s="86">
        <v>0</v>
      </c>
      <c r="G18" s="69">
        <f t="shared" ref="G18" si="16">IF(SUM(C18:F18)=0,"",AVERAGE(C18:F18))</f>
        <v>85.5</v>
      </c>
      <c r="H18" s="58">
        <f>SUM(C18:F18)</f>
        <v>342</v>
      </c>
      <c r="I18" s="11"/>
      <c r="J18" s="51">
        <v>150</v>
      </c>
      <c r="K18" s="51">
        <f>SUM(H18:J18)/4</f>
        <v>123</v>
      </c>
      <c r="L18" s="11"/>
      <c r="M18" s="22">
        <v>123</v>
      </c>
      <c r="N18" s="43">
        <v>119</v>
      </c>
      <c r="O18" s="54">
        <f>SUM(N18-M18)</f>
        <v>-4</v>
      </c>
      <c r="P18" s="15"/>
      <c r="Q18" s="28">
        <v>0</v>
      </c>
      <c r="R18" s="54">
        <f>SUM(Q18-M18)</f>
        <v>-123</v>
      </c>
      <c r="S18" s="15"/>
      <c r="T18" s="44">
        <f t="shared" ref="T18" si="17">SUM(O18+R18)</f>
        <v>-127</v>
      </c>
      <c r="U18" s="15"/>
      <c r="V18" s="47"/>
      <c r="X18"/>
      <c r="Y18"/>
    </row>
    <row r="19" spans="1:25" ht="23.1" customHeight="1" x14ac:dyDescent="0.3">
      <c r="A19" s="84" t="s">
        <v>2</v>
      </c>
      <c r="B19" s="84" t="s">
        <v>17</v>
      </c>
      <c r="C19" s="85">
        <v>139</v>
      </c>
      <c r="D19" s="85">
        <v>143</v>
      </c>
      <c r="E19" s="85">
        <v>140</v>
      </c>
      <c r="F19" s="86">
        <v>139</v>
      </c>
      <c r="G19" s="69">
        <f>IF(SUM(C19:E19)=0,"",AVERAGE(C19:E19))</f>
        <v>140.66666666666666</v>
      </c>
      <c r="H19" s="58">
        <f>SUM(C19:F19)</f>
        <v>561</v>
      </c>
      <c r="I19" s="11"/>
      <c r="J19" s="51">
        <v>150</v>
      </c>
      <c r="K19" s="51">
        <f>SUM(H19:J19)/5</f>
        <v>142.19999999999999</v>
      </c>
      <c r="L19" s="11"/>
      <c r="M19" s="22">
        <v>142</v>
      </c>
      <c r="N19" s="43">
        <v>137</v>
      </c>
      <c r="O19" s="54">
        <f t="shared" ref="O19" si="18">SUM(N19-M19)</f>
        <v>-5</v>
      </c>
      <c r="P19" s="15"/>
      <c r="Q19" s="28">
        <v>0</v>
      </c>
      <c r="R19" s="54">
        <f>SUM(Q19-M19)</f>
        <v>-142</v>
      </c>
      <c r="S19" s="15"/>
      <c r="T19" s="44">
        <f>SUM(O20+R20)</f>
        <v>-146</v>
      </c>
      <c r="U19" s="15"/>
      <c r="V19" s="47"/>
      <c r="X19"/>
      <c r="Y19"/>
    </row>
    <row r="20" spans="1:25" ht="20.25" x14ac:dyDescent="0.3">
      <c r="A20" s="84" t="s">
        <v>1</v>
      </c>
      <c r="B20" s="84" t="s">
        <v>48</v>
      </c>
      <c r="C20" s="85">
        <v>138</v>
      </c>
      <c r="D20" s="85">
        <v>144</v>
      </c>
      <c r="E20" s="85">
        <v>137</v>
      </c>
      <c r="F20" s="86">
        <v>139</v>
      </c>
      <c r="G20" s="70">
        <f>IF(SUM(C20:F20)=0,"",AVERAGE(C20:F20))</f>
        <v>139.5</v>
      </c>
      <c r="H20" s="58">
        <f t="shared" ref="H20:H23" si="19">SUM(C20:F20)</f>
        <v>558</v>
      </c>
      <c r="I20" s="11"/>
      <c r="J20" s="51">
        <v>150</v>
      </c>
      <c r="K20" s="51">
        <f>SUM(H20:J20)/5</f>
        <v>141.6</v>
      </c>
      <c r="L20" s="11"/>
      <c r="M20" s="22">
        <v>141</v>
      </c>
      <c r="N20" s="43">
        <v>136</v>
      </c>
      <c r="O20" s="54">
        <f>SUM(N20-M20)</f>
        <v>-5</v>
      </c>
      <c r="P20" s="15"/>
      <c r="Q20" s="28">
        <v>0</v>
      </c>
      <c r="R20" s="54">
        <f t="shared" ref="R20" si="20">SUM(Q20-M20)</f>
        <v>-141</v>
      </c>
      <c r="S20" s="15"/>
      <c r="T20" s="44">
        <f>SUM(O20+R20)</f>
        <v>-146</v>
      </c>
      <c r="U20" s="15"/>
      <c r="V20" s="47"/>
      <c r="X20" s="7"/>
    </row>
    <row r="21" spans="1:25" ht="23.1" customHeight="1" x14ac:dyDescent="0.3">
      <c r="A21" s="80" t="s">
        <v>60</v>
      </c>
      <c r="B21" s="80" t="s">
        <v>36</v>
      </c>
      <c r="C21" s="85">
        <v>0</v>
      </c>
      <c r="D21" s="85">
        <v>142</v>
      </c>
      <c r="E21" s="85">
        <v>143</v>
      </c>
      <c r="F21" s="86">
        <v>138</v>
      </c>
      <c r="G21" s="69">
        <f>IF(SUM(C21:F21)=0,"",AVERAGE(C21:F21))</f>
        <v>105.75</v>
      </c>
      <c r="H21" s="58">
        <f>SUM(C21:F21)</f>
        <v>423</v>
      </c>
      <c r="I21" s="11"/>
      <c r="J21" s="51">
        <v>150</v>
      </c>
      <c r="K21" s="51">
        <f>SUM(H21:J21)/4</f>
        <v>143.25</v>
      </c>
      <c r="L21" s="11"/>
      <c r="M21" s="22">
        <v>143</v>
      </c>
      <c r="N21" s="43">
        <v>135</v>
      </c>
      <c r="O21" s="54">
        <f>SUM(N21-M21)</f>
        <v>-8</v>
      </c>
      <c r="P21" s="15"/>
      <c r="Q21" s="28">
        <v>0</v>
      </c>
      <c r="R21" s="54">
        <f>SUM(Q21-M21)</f>
        <v>-143</v>
      </c>
      <c r="S21" s="15"/>
      <c r="T21" s="44">
        <f>SUM(O21+R21)</f>
        <v>-151</v>
      </c>
      <c r="U21" s="15"/>
      <c r="V21" s="47"/>
      <c r="X21"/>
      <c r="Y21"/>
    </row>
    <row r="22" spans="1:25" ht="23.1" customHeight="1" x14ac:dyDescent="0.3">
      <c r="A22" s="84" t="s">
        <v>4</v>
      </c>
      <c r="B22" s="84" t="s">
        <v>15</v>
      </c>
      <c r="C22" s="85">
        <v>132</v>
      </c>
      <c r="D22" s="85">
        <v>133</v>
      </c>
      <c r="E22" s="85">
        <v>126</v>
      </c>
      <c r="F22" s="86">
        <v>126</v>
      </c>
      <c r="G22" s="69">
        <f>IF(SUM(C22:F22)=0,"",AVERAGE(C22:F22))</f>
        <v>129.25</v>
      </c>
      <c r="H22" s="58">
        <f>SUM(C22:F22)</f>
        <v>517</v>
      </c>
      <c r="I22" s="11"/>
      <c r="J22" s="51">
        <v>150</v>
      </c>
      <c r="K22" s="51">
        <f>SUM(H22:J22)/5</f>
        <v>133.4</v>
      </c>
      <c r="L22" s="11"/>
      <c r="M22" s="22">
        <v>133</v>
      </c>
      <c r="N22" s="43">
        <v>124</v>
      </c>
      <c r="O22" s="54">
        <f>SUM(N22-M22)</f>
        <v>-9</v>
      </c>
      <c r="P22" s="15"/>
      <c r="Q22" s="28">
        <v>0</v>
      </c>
      <c r="R22" s="54">
        <f>SUM(Q22-M22)</f>
        <v>-133</v>
      </c>
      <c r="S22" s="15"/>
      <c r="T22" s="44">
        <f t="shared" ref="T22" si="21">SUM(O22+R22)</f>
        <v>-142</v>
      </c>
      <c r="U22" s="15"/>
      <c r="V22" s="47"/>
      <c r="X22"/>
      <c r="Y22"/>
    </row>
    <row r="23" spans="1:25" ht="23.1" customHeight="1" x14ac:dyDescent="0.3">
      <c r="A23" s="84" t="s">
        <v>3</v>
      </c>
      <c r="B23" s="84" t="s">
        <v>49</v>
      </c>
      <c r="C23" s="85">
        <v>135</v>
      </c>
      <c r="D23" s="85">
        <v>0</v>
      </c>
      <c r="E23" s="85">
        <v>140</v>
      </c>
      <c r="F23" s="86">
        <v>135</v>
      </c>
      <c r="G23" s="69">
        <f>IF(SUM(C23:E23)=0,"",AVERAGE(C23:E23))</f>
        <v>91.666666666666671</v>
      </c>
      <c r="H23" s="58">
        <f t="shared" si="19"/>
        <v>410</v>
      </c>
      <c r="I23" s="11"/>
      <c r="J23" s="51">
        <v>150</v>
      </c>
      <c r="K23" s="51">
        <f t="shared" ref="K23" si="22">SUM(H23:J23)/4</f>
        <v>140</v>
      </c>
      <c r="L23" s="11"/>
      <c r="M23" s="22">
        <v>140</v>
      </c>
      <c r="N23" s="43">
        <v>130</v>
      </c>
      <c r="O23" s="54">
        <f t="shared" ref="O23" si="23">SUM(N23-M23)</f>
        <v>-10</v>
      </c>
      <c r="P23" s="15"/>
      <c r="Q23" s="28">
        <v>0</v>
      </c>
      <c r="R23" s="54">
        <f t="shared" ref="R23" si="24">SUM(Q23-M23)</f>
        <v>-140</v>
      </c>
      <c r="S23" s="15"/>
      <c r="T23" s="44">
        <f t="shared" ref="T23" si="25">SUM(O23+R23)</f>
        <v>-150</v>
      </c>
      <c r="U23" s="15"/>
      <c r="V23" s="47"/>
      <c r="X23"/>
      <c r="Y23"/>
    </row>
    <row r="30" spans="1:25" ht="23.1" customHeight="1" x14ac:dyDescent="0.25">
      <c r="B30" s="83" t="s">
        <v>53</v>
      </c>
      <c r="C30" s="87"/>
      <c r="F30" s="76"/>
      <c r="G30" s="1"/>
    </row>
    <row r="31" spans="1:25" ht="23.1" customHeight="1" x14ac:dyDescent="0.3">
      <c r="A31" s="80" t="s">
        <v>52</v>
      </c>
      <c r="B31" s="80" t="s">
        <v>16</v>
      </c>
      <c r="C31" s="85"/>
      <c r="D31" s="85"/>
      <c r="E31" s="85"/>
      <c r="F31" s="86"/>
      <c r="G31" s="69"/>
      <c r="H31" s="58"/>
      <c r="I31" s="11"/>
      <c r="J31" s="51"/>
      <c r="K31" s="51"/>
      <c r="L31" s="11"/>
      <c r="M31" s="22" t="s">
        <v>52</v>
      </c>
      <c r="N31" s="43"/>
      <c r="O31" s="54"/>
      <c r="P31" s="15"/>
      <c r="Q31" s="28"/>
      <c r="R31" s="54"/>
      <c r="S31" s="15"/>
      <c r="T31" s="44"/>
      <c r="U31" s="15"/>
      <c r="V31" s="47"/>
      <c r="X31"/>
      <c r="Y31"/>
    </row>
    <row r="32" spans="1:25" ht="23.1" customHeight="1" x14ac:dyDescent="0.3">
      <c r="A32" s="84" t="s">
        <v>1</v>
      </c>
      <c r="B32" s="84" t="s">
        <v>33</v>
      </c>
      <c r="C32" s="85">
        <v>142</v>
      </c>
      <c r="D32" s="85">
        <v>145</v>
      </c>
      <c r="E32" s="85">
        <v>142</v>
      </c>
      <c r="F32" s="86">
        <v>143</v>
      </c>
      <c r="G32" s="69">
        <f>IF(SUM(C32:E32)=0,"",AVERAGE(C32:E32))</f>
        <v>143</v>
      </c>
      <c r="H32" s="58">
        <f>SUM(C32:F32)</f>
        <v>572</v>
      </c>
      <c r="I32" s="11"/>
      <c r="J32" s="51">
        <v>150</v>
      </c>
      <c r="K32" s="51">
        <f>SUM(H32:J32)/5</f>
        <v>144.4</v>
      </c>
      <c r="L32" s="11"/>
      <c r="M32" s="22">
        <v>144</v>
      </c>
      <c r="N32" s="43">
        <v>0</v>
      </c>
      <c r="O32" s="54">
        <f>SUM(N32-M32)</f>
        <v>-144</v>
      </c>
      <c r="P32" s="15"/>
      <c r="Q32" s="28">
        <v>0</v>
      </c>
      <c r="R32" s="54">
        <f>SUM(Q32-M32)</f>
        <v>-144</v>
      </c>
      <c r="S32" s="15"/>
      <c r="T32" s="44">
        <f>SUM(O21+R21)</f>
        <v>-151</v>
      </c>
      <c r="U32" s="15"/>
      <c r="V32" s="47"/>
      <c r="X32"/>
      <c r="Y32"/>
    </row>
    <row r="33" spans="1:41" s="7" customFormat="1" ht="20.25" x14ac:dyDescent="0.3">
      <c r="A33" s="80" t="s">
        <v>1</v>
      </c>
      <c r="B33" s="80" t="s">
        <v>11</v>
      </c>
      <c r="C33" s="85">
        <v>143</v>
      </c>
      <c r="D33" s="85">
        <v>140</v>
      </c>
      <c r="E33" s="85">
        <v>144</v>
      </c>
      <c r="F33" s="86">
        <v>140</v>
      </c>
      <c r="G33" s="68">
        <f>IF(SUM(C33:F33)=0,"",AVERAGE(C33:F33))</f>
        <v>141.75</v>
      </c>
      <c r="H33" s="58">
        <f>SUM(C33:F33)</f>
        <v>567</v>
      </c>
      <c r="I33" s="50"/>
      <c r="J33" s="51">
        <v>150</v>
      </c>
      <c r="K33" s="51">
        <f>SUM(H33:J33)/5</f>
        <v>143.4</v>
      </c>
      <c r="L33" s="50"/>
      <c r="M33" s="52">
        <v>143</v>
      </c>
      <c r="N33" s="53">
        <v>0</v>
      </c>
      <c r="O33" s="54">
        <f>SUM(N33-M33)</f>
        <v>-143</v>
      </c>
      <c r="P33" s="55"/>
      <c r="Q33" s="56">
        <v>0</v>
      </c>
      <c r="R33" s="54">
        <f>SUM(Q33-M33)</f>
        <v>-143</v>
      </c>
      <c r="S33" s="55"/>
      <c r="T33" s="44">
        <f>SUM(O33+R33)</f>
        <v>-286</v>
      </c>
      <c r="U33" s="55"/>
      <c r="V33" s="57"/>
      <c r="W33" s="49"/>
      <c r="X33" s="49"/>
      <c r="Y33" s="49"/>
    </row>
    <row r="34" spans="1:41" ht="23.1" customHeight="1" x14ac:dyDescent="0.3">
      <c r="A34" s="84" t="s">
        <v>2</v>
      </c>
      <c r="B34" s="84" t="s">
        <v>31</v>
      </c>
      <c r="C34" s="85">
        <v>138</v>
      </c>
      <c r="D34" s="85">
        <v>144</v>
      </c>
      <c r="E34" s="85">
        <v>138</v>
      </c>
      <c r="F34" s="86">
        <v>140</v>
      </c>
      <c r="G34" s="69">
        <f>IF(SUM(C34:E34)=0,"",AVERAGE(C34:E34))</f>
        <v>140</v>
      </c>
      <c r="H34" s="58">
        <f>SUM(C34:F34)</f>
        <v>560</v>
      </c>
      <c r="I34" s="11"/>
      <c r="J34" s="51">
        <v>150</v>
      </c>
      <c r="K34" s="51">
        <f>SUM(H34:J34)/5</f>
        <v>142</v>
      </c>
      <c r="L34" s="11"/>
      <c r="M34" s="22">
        <v>142</v>
      </c>
      <c r="N34" s="43">
        <v>0</v>
      </c>
      <c r="O34" s="54">
        <f t="shared" ref="O34" si="26">SUM(N34-M34)</f>
        <v>-142</v>
      </c>
      <c r="P34" s="15"/>
      <c r="Q34" s="28">
        <v>0</v>
      </c>
      <c r="R34" s="54">
        <f>SUM(Q34-M34)</f>
        <v>-142</v>
      </c>
      <c r="S34" s="15"/>
      <c r="T34" s="44">
        <f t="shared" ref="T34" si="27">SUM(O34+R34)</f>
        <v>-284</v>
      </c>
      <c r="U34" s="15"/>
      <c r="V34" s="47"/>
      <c r="X34"/>
      <c r="Y34" t="s">
        <v>52</v>
      </c>
    </row>
    <row r="35" spans="1:41" ht="23.1" customHeight="1" x14ac:dyDescent="0.3">
      <c r="A35" s="84" t="s">
        <v>61</v>
      </c>
      <c r="B35" s="84" t="s">
        <v>35</v>
      </c>
      <c r="C35" s="85">
        <v>136</v>
      </c>
      <c r="D35" s="85">
        <v>138</v>
      </c>
      <c r="E35" s="85">
        <v>143</v>
      </c>
      <c r="F35" s="86">
        <v>133</v>
      </c>
      <c r="G35" s="69">
        <f>IF(SUM(C35:F35)=0,"",AVERAGE(C35:F35))</f>
        <v>137.5</v>
      </c>
      <c r="H35" s="58">
        <f>SUM(C35:F35)</f>
        <v>550</v>
      </c>
      <c r="I35" s="11"/>
      <c r="J35" s="51">
        <v>150</v>
      </c>
      <c r="K35" s="51">
        <f t="shared" ref="K35" si="28">SUM(H35:J35)/5</f>
        <v>140</v>
      </c>
      <c r="L35" s="11"/>
      <c r="M35" s="22">
        <v>140</v>
      </c>
      <c r="N35" s="43">
        <v>0</v>
      </c>
      <c r="O35" s="54">
        <f t="shared" ref="O35" si="29">SUM(N35-M35)</f>
        <v>-140</v>
      </c>
      <c r="P35" s="15"/>
      <c r="Q35" s="28">
        <v>0</v>
      </c>
      <c r="R35" s="54">
        <f t="shared" ref="R35" si="30">SUM(Q35-M35)</f>
        <v>-140</v>
      </c>
      <c r="S35" s="15"/>
      <c r="T35" s="44">
        <f>SUM(O35+R35)</f>
        <v>-280</v>
      </c>
      <c r="U35" s="15"/>
      <c r="V35" s="47"/>
      <c r="X35"/>
      <c r="Y35"/>
    </row>
    <row r="36" spans="1:41" ht="20.25" x14ac:dyDescent="0.3">
      <c r="A36" s="84" t="s">
        <v>2</v>
      </c>
      <c r="B36" s="84" t="s">
        <v>67</v>
      </c>
      <c r="C36" s="85">
        <v>114</v>
      </c>
      <c r="D36" s="85">
        <v>128</v>
      </c>
      <c r="E36" s="85">
        <v>135</v>
      </c>
      <c r="F36" s="86">
        <v>0</v>
      </c>
      <c r="G36" s="69">
        <f t="shared" ref="G36" si="31">IF(SUM(C36:F36)=0,"",AVERAGE(C36:F36))</f>
        <v>94.25</v>
      </c>
      <c r="H36" s="58">
        <f t="shared" ref="H36" si="32">SUM(C36:F36)</f>
        <v>377</v>
      </c>
      <c r="I36" s="11"/>
      <c r="J36" s="51">
        <v>150</v>
      </c>
      <c r="K36" s="51">
        <f>SUM(H36:J36)/4</f>
        <v>131.75</v>
      </c>
      <c r="L36" s="11"/>
      <c r="M36" s="22">
        <v>131</v>
      </c>
      <c r="N36" s="43">
        <v>0</v>
      </c>
      <c r="O36" s="54">
        <f t="shared" ref="O36" si="33">SUM(N36-M36)</f>
        <v>-131</v>
      </c>
      <c r="P36" s="15"/>
      <c r="Q36" s="28">
        <v>0</v>
      </c>
      <c r="R36" s="54">
        <f t="shared" ref="R36" si="34">SUM(Q36-M36)</f>
        <v>-131</v>
      </c>
      <c r="S36" s="15"/>
      <c r="T36" s="44">
        <f t="shared" ref="T36" si="35">SUM(O36+R36)</f>
        <v>-262</v>
      </c>
      <c r="U36" s="15"/>
      <c r="V36" s="47"/>
    </row>
    <row r="37" spans="1:41" ht="19.5" customHeight="1" x14ac:dyDescent="0.3">
      <c r="A37" s="84" t="s">
        <v>1</v>
      </c>
      <c r="B37" s="84" t="s">
        <v>7</v>
      </c>
      <c r="C37" s="85">
        <v>143</v>
      </c>
      <c r="D37" s="85">
        <v>142</v>
      </c>
      <c r="E37" s="85">
        <v>139</v>
      </c>
      <c r="F37" s="86">
        <v>140</v>
      </c>
      <c r="G37" s="69">
        <f>IF(SUM(C37:E37)=0,"",AVERAGE(C37:E37))</f>
        <v>141.33333333333334</v>
      </c>
      <c r="H37" s="58">
        <f>SUM(C37:F37)</f>
        <v>564</v>
      </c>
      <c r="I37" s="11"/>
      <c r="J37" s="51">
        <v>150</v>
      </c>
      <c r="K37" s="51">
        <f>SUM(H37:J37)/5</f>
        <v>142.80000000000001</v>
      </c>
      <c r="L37" s="11"/>
      <c r="M37" s="22">
        <v>142</v>
      </c>
      <c r="N37" s="43">
        <v>0</v>
      </c>
      <c r="O37" s="54">
        <f>SUM(N37-M37)</f>
        <v>-142</v>
      </c>
      <c r="P37" s="15"/>
      <c r="Q37" s="28">
        <v>0</v>
      </c>
      <c r="R37" s="54">
        <f>SUM(Q37-M37)</f>
        <v>-142</v>
      </c>
      <c r="S37" s="15"/>
      <c r="T37" s="44">
        <f>SUM(O37+R37)</f>
        <v>-284</v>
      </c>
      <c r="U37" s="35"/>
      <c r="V37" s="47"/>
      <c r="X37" s="49"/>
      <c r="Y37"/>
    </row>
    <row r="38" spans="1:41" ht="23.1" customHeight="1" x14ac:dyDescent="0.3">
      <c r="A38" s="80" t="s">
        <v>2</v>
      </c>
      <c r="B38" s="80" t="s">
        <v>37</v>
      </c>
      <c r="C38" s="85">
        <v>0</v>
      </c>
      <c r="D38" s="85">
        <v>140</v>
      </c>
      <c r="E38" s="85">
        <v>137</v>
      </c>
      <c r="F38" s="86">
        <v>131</v>
      </c>
      <c r="G38" s="69">
        <f>IF(SUM(C38:F38)=0,"",AVERAGE(C38:F38))</f>
        <v>102</v>
      </c>
      <c r="H38" s="58">
        <f>SUM(C38:F38)</f>
        <v>408</v>
      </c>
      <c r="I38" s="11"/>
      <c r="J38" s="51">
        <v>150</v>
      </c>
      <c r="K38" s="51">
        <f>SUM(H38:J38)/4</f>
        <v>139.5</v>
      </c>
      <c r="L38" s="11"/>
      <c r="M38" s="22">
        <v>139</v>
      </c>
      <c r="N38" s="43">
        <v>0</v>
      </c>
      <c r="O38" s="54">
        <f>SUM(N38-M38)</f>
        <v>-139</v>
      </c>
      <c r="P38" s="15"/>
      <c r="Q38" s="28">
        <v>0</v>
      </c>
      <c r="R38" s="54">
        <f>SUM(Q38-M38)</f>
        <v>-139</v>
      </c>
      <c r="S38" s="15"/>
      <c r="T38" s="44">
        <f>SUM(O38+R38)</f>
        <v>-278</v>
      </c>
      <c r="U38" s="15"/>
      <c r="V38" s="47"/>
      <c r="X38"/>
      <c r="Y38"/>
    </row>
    <row r="39" spans="1:41" ht="23.1" customHeight="1" x14ac:dyDescent="0.3">
      <c r="A39" s="80" t="s">
        <v>3</v>
      </c>
      <c r="B39" s="80" t="s">
        <v>10</v>
      </c>
      <c r="C39" s="85">
        <v>133</v>
      </c>
      <c r="D39" s="85">
        <v>143</v>
      </c>
      <c r="E39" s="85">
        <v>142</v>
      </c>
      <c r="F39" s="86">
        <v>141</v>
      </c>
      <c r="G39" s="69">
        <f>IF(SUM(C39:F39)=0,"",AVERAGE(C39:F39))</f>
        <v>139.75</v>
      </c>
      <c r="H39" s="58">
        <f>SUM(C39:F39)</f>
        <v>559</v>
      </c>
      <c r="I39" s="11"/>
      <c r="J39" s="51">
        <v>150</v>
      </c>
      <c r="K39" s="51">
        <f>SUM(H39:J39)/5</f>
        <v>141.80000000000001</v>
      </c>
      <c r="L39" s="11"/>
      <c r="M39" s="22">
        <v>141</v>
      </c>
      <c r="N39" s="43">
        <v>0</v>
      </c>
      <c r="O39" s="54">
        <f>SUM(N39-M39)</f>
        <v>-141</v>
      </c>
      <c r="P39" s="15"/>
      <c r="Q39" s="28">
        <v>0</v>
      </c>
      <c r="R39" s="54">
        <f>SUM(Q39-M39)</f>
        <v>-141</v>
      </c>
      <c r="S39" s="15"/>
      <c r="T39" s="44">
        <f>SUM(O12+R12)</f>
        <v>-2</v>
      </c>
      <c r="U39" s="15"/>
      <c r="V39" s="47"/>
      <c r="X39"/>
      <c r="Y39"/>
    </row>
    <row r="40" spans="1:41" ht="23.1" customHeight="1" x14ac:dyDescent="0.3">
      <c r="A40" s="84" t="s">
        <v>3</v>
      </c>
      <c r="B40" s="84" t="s">
        <v>38</v>
      </c>
      <c r="C40" s="85">
        <v>135</v>
      </c>
      <c r="D40" s="85">
        <v>0</v>
      </c>
      <c r="E40" s="85">
        <v>131</v>
      </c>
      <c r="F40" s="86">
        <v>133</v>
      </c>
      <c r="G40" s="69">
        <f>IF(SUM(C40:F40)=0,"",AVERAGE(C40:F40))</f>
        <v>99.75</v>
      </c>
      <c r="H40" s="58">
        <f>SUM(C40:F40)</f>
        <v>399</v>
      </c>
      <c r="I40" s="11"/>
      <c r="J40" s="51">
        <v>150</v>
      </c>
      <c r="K40" s="51">
        <f>SUM(H40:J40)/4</f>
        <v>137.25</v>
      </c>
      <c r="L40" s="11"/>
      <c r="M40" s="22">
        <v>137</v>
      </c>
      <c r="N40" s="43">
        <v>0</v>
      </c>
      <c r="O40" s="54">
        <f>SUM(N40-M40)</f>
        <v>-137</v>
      </c>
      <c r="P40" s="15"/>
      <c r="Q40" s="28">
        <v>0</v>
      </c>
      <c r="R40" s="54">
        <f>SUM(Q40-M40)</f>
        <v>-137</v>
      </c>
      <c r="S40" s="15"/>
      <c r="T40" s="44">
        <f>SUM(O40+R40)</f>
        <v>-274</v>
      </c>
      <c r="U40" s="15"/>
      <c r="V40" s="47"/>
      <c r="X40"/>
      <c r="Y40"/>
    </row>
    <row r="41" spans="1:41" ht="20.25" x14ac:dyDescent="0.3">
      <c r="A41" s="84" t="s">
        <v>4</v>
      </c>
      <c r="B41" s="84" t="s">
        <v>62</v>
      </c>
      <c r="C41" s="85">
        <v>133</v>
      </c>
      <c r="D41" s="85">
        <v>139</v>
      </c>
      <c r="E41" s="85">
        <v>123</v>
      </c>
      <c r="F41" s="86">
        <v>128</v>
      </c>
      <c r="G41" s="69">
        <f t="shared" ref="G41" si="36">IF(SUM(C41:F41)=0,"",AVERAGE(C41:F41))</f>
        <v>130.75</v>
      </c>
      <c r="H41" s="58">
        <f t="shared" ref="H41" si="37">SUM(C41:F41)</f>
        <v>523</v>
      </c>
      <c r="I41" s="11"/>
      <c r="J41" s="51">
        <v>150</v>
      </c>
      <c r="K41" s="51">
        <f t="shared" ref="K41" si="38">SUM(H41:J41)/5</f>
        <v>134.6</v>
      </c>
      <c r="L41" s="11"/>
      <c r="M41" s="22">
        <v>134</v>
      </c>
      <c r="N41" s="43">
        <v>0</v>
      </c>
      <c r="O41" s="54">
        <f t="shared" ref="O41" si="39">SUM(N41-M41)</f>
        <v>-134</v>
      </c>
      <c r="P41" s="15"/>
      <c r="Q41" s="28">
        <v>0</v>
      </c>
      <c r="R41" s="54">
        <f t="shared" ref="R41" si="40">SUM(Q41-M41)</f>
        <v>-134</v>
      </c>
      <c r="S41" s="15"/>
      <c r="T41" s="44">
        <f>SUM(O41+R41)</f>
        <v>-268</v>
      </c>
      <c r="U41" s="15"/>
      <c r="V41" s="47"/>
    </row>
    <row r="42" spans="1:41" ht="23.1" customHeight="1" x14ac:dyDescent="0.3">
      <c r="A42" s="84" t="s">
        <v>4</v>
      </c>
      <c r="B42" s="84" t="s">
        <v>12</v>
      </c>
      <c r="C42" s="85">
        <v>132</v>
      </c>
      <c r="D42" s="85">
        <v>134</v>
      </c>
      <c r="E42" s="85">
        <v>135</v>
      </c>
      <c r="F42" s="86">
        <v>137</v>
      </c>
      <c r="G42" s="69">
        <f>IF(SUM(C42:E42)=0,"",AVERAGE(C42:E42))</f>
        <v>133.66666666666666</v>
      </c>
      <c r="H42" s="58">
        <f>SUM(C42:F42)</f>
        <v>538</v>
      </c>
      <c r="I42" s="11"/>
      <c r="J42" s="51">
        <v>150</v>
      </c>
      <c r="K42" s="51">
        <f>SUM(H42:J42)/5</f>
        <v>137.6</v>
      </c>
      <c r="L42" s="11"/>
      <c r="M42" s="22">
        <v>137</v>
      </c>
      <c r="N42" s="43">
        <v>0</v>
      </c>
      <c r="O42" s="54">
        <f>SUM(N42-M42)</f>
        <v>-137</v>
      </c>
      <c r="P42" s="15"/>
      <c r="Q42" s="28">
        <v>0</v>
      </c>
      <c r="R42" s="54">
        <f>SUM(Q42-M42)</f>
        <v>-137</v>
      </c>
      <c r="S42" s="15"/>
      <c r="T42" s="44">
        <f>SUM(O42+R42)</f>
        <v>-274</v>
      </c>
      <c r="U42" s="15"/>
      <c r="V42" s="47"/>
      <c r="X42"/>
      <c r="Y42"/>
    </row>
    <row r="43" spans="1:41" x14ac:dyDescent="0.2">
      <c r="AC43" s="78" t="s">
        <v>2</v>
      </c>
      <c r="AD43" s="78" t="s">
        <v>34</v>
      </c>
      <c r="AE43" s="81">
        <v>139</v>
      </c>
      <c r="AF43" s="81">
        <v>144</v>
      </c>
      <c r="AG43" s="81">
        <v>140</v>
      </c>
      <c r="AH43" s="81">
        <v>140</v>
      </c>
      <c r="AI43" s="78">
        <v>138</v>
      </c>
      <c r="AJ43" s="78">
        <v>0</v>
      </c>
      <c r="AK43" s="78">
        <v>0</v>
      </c>
      <c r="AL43" s="78">
        <v>0</v>
      </c>
      <c r="AM43" s="78">
        <v>0</v>
      </c>
      <c r="AN43" s="78">
        <v>563</v>
      </c>
      <c r="AO43" s="82">
        <v>140.75</v>
      </c>
    </row>
    <row r="44" spans="1:41" x14ac:dyDescent="0.2">
      <c r="AC44" s="78" t="s">
        <v>2</v>
      </c>
      <c r="AD44" s="78" t="s">
        <v>33</v>
      </c>
      <c r="AE44" s="81">
        <v>142</v>
      </c>
      <c r="AF44" s="81">
        <v>139</v>
      </c>
      <c r="AG44" s="81">
        <v>141</v>
      </c>
      <c r="AH44" s="81">
        <v>140</v>
      </c>
      <c r="AI44" s="78">
        <v>141</v>
      </c>
      <c r="AJ44" s="78">
        <v>0</v>
      </c>
      <c r="AK44" s="78">
        <v>0</v>
      </c>
      <c r="AL44" s="78">
        <v>0</v>
      </c>
      <c r="AM44" s="78">
        <v>0</v>
      </c>
      <c r="AN44" s="78">
        <v>562</v>
      </c>
      <c r="AO44" s="82">
        <v>140.5</v>
      </c>
    </row>
    <row r="45" spans="1:41" ht="23.1" customHeight="1" x14ac:dyDescent="0.3">
      <c r="A45" s="80" t="s">
        <v>4</v>
      </c>
      <c r="B45" s="80" t="s">
        <v>41</v>
      </c>
      <c r="C45" s="85">
        <v>0</v>
      </c>
      <c r="D45" s="85">
        <v>113</v>
      </c>
      <c r="E45" s="85">
        <v>116</v>
      </c>
      <c r="F45" s="86">
        <v>0</v>
      </c>
      <c r="G45" s="69">
        <f>IF(SUM(C45:E45)=0,"",AVERAGE(C45:E45))</f>
        <v>76.333333333333329</v>
      </c>
      <c r="H45" s="58">
        <f>SUM(C45:F45)</f>
        <v>229</v>
      </c>
      <c r="I45" s="11"/>
      <c r="J45" s="51">
        <v>150</v>
      </c>
      <c r="K45" s="51">
        <f>SUM(H45:J45)/3</f>
        <v>126.33333333333333</v>
      </c>
      <c r="L45" s="11"/>
      <c r="M45" s="22">
        <v>126</v>
      </c>
      <c r="N45" s="43">
        <v>0</v>
      </c>
      <c r="O45" s="54">
        <f>SUM(N45-M45)</f>
        <v>-126</v>
      </c>
      <c r="P45" s="15"/>
      <c r="Q45" s="28">
        <v>0</v>
      </c>
      <c r="R45" s="54">
        <f>SUM(Q45-M45)</f>
        <v>-126</v>
      </c>
      <c r="S45" s="15"/>
      <c r="T45" s="44">
        <f>SUM(O45+R45)</f>
        <v>-252</v>
      </c>
      <c r="U45" s="15"/>
      <c r="V45" s="47"/>
      <c r="X45" s="49"/>
      <c r="Y45"/>
    </row>
    <row r="46" spans="1:41" ht="23.1" customHeight="1" x14ac:dyDescent="0.3">
      <c r="A46" s="80" t="s">
        <v>3</v>
      </c>
      <c r="B46" s="80" t="s">
        <v>39</v>
      </c>
      <c r="C46" s="85">
        <v>135</v>
      </c>
      <c r="D46" s="85">
        <v>134</v>
      </c>
      <c r="E46" s="85">
        <v>0</v>
      </c>
      <c r="F46" s="86">
        <v>139</v>
      </c>
      <c r="G46" s="69">
        <f>IF(SUM(C46:E46)=0,"",AVERAGE(C46:E46))</f>
        <v>89.666666666666671</v>
      </c>
      <c r="H46" s="58">
        <f>SUM(C46:F46)</f>
        <v>408</v>
      </c>
      <c r="I46" s="11"/>
      <c r="J46" s="51">
        <v>150</v>
      </c>
      <c r="K46" s="51">
        <f>SUM(H46:J46)/4</f>
        <v>139.5</v>
      </c>
      <c r="L46" s="11"/>
      <c r="M46" s="22">
        <v>139</v>
      </c>
      <c r="N46" s="43">
        <v>0</v>
      </c>
      <c r="O46" s="54">
        <f>SUM(N46-M46)</f>
        <v>-139</v>
      </c>
      <c r="P46" s="15"/>
      <c r="Q46" s="28">
        <v>0</v>
      </c>
      <c r="R46" s="54">
        <f>SUM(Q46-M46)</f>
        <v>-139</v>
      </c>
      <c r="S46" s="15"/>
      <c r="T46" s="44">
        <f>SUM(O46+R46)</f>
        <v>-278</v>
      </c>
      <c r="U46" s="15"/>
      <c r="V46" s="47"/>
      <c r="X46"/>
      <c r="Y46"/>
    </row>
    <row r="47" spans="1:41" ht="20.25" x14ac:dyDescent="0.3">
      <c r="A47" s="84" t="s">
        <v>2</v>
      </c>
      <c r="B47" s="84" t="s">
        <v>68</v>
      </c>
      <c r="C47" s="85">
        <v>91</v>
      </c>
      <c r="D47" s="85">
        <v>138</v>
      </c>
      <c r="E47" s="85">
        <v>115</v>
      </c>
      <c r="F47" s="86">
        <v>136</v>
      </c>
      <c r="G47" s="69">
        <f t="shared" ref="G47" si="41">IF(SUM(C47:F47)=0,"",AVERAGE(C47:F47))</f>
        <v>120</v>
      </c>
      <c r="H47" s="58">
        <f t="shared" ref="H47" si="42">SUM(C47:F47)</f>
        <v>480</v>
      </c>
      <c r="I47" s="11"/>
      <c r="J47" s="51">
        <v>150</v>
      </c>
      <c r="K47" s="51">
        <f>SUM(H47:J47)/5</f>
        <v>126</v>
      </c>
      <c r="L47" s="11"/>
      <c r="M47" s="22">
        <v>126</v>
      </c>
      <c r="N47" s="43">
        <v>0</v>
      </c>
      <c r="O47" s="54">
        <f t="shared" ref="O47" si="43">SUM(N47-M47)</f>
        <v>-126</v>
      </c>
      <c r="P47" s="15"/>
      <c r="Q47" s="28">
        <v>0</v>
      </c>
      <c r="R47" s="54">
        <f t="shared" ref="R47" si="44">SUM(Q47-M47)</f>
        <v>-126</v>
      </c>
      <c r="S47" s="15"/>
      <c r="T47" s="44">
        <f t="shared" ref="T47" si="45">SUM(O47+R47)</f>
        <v>-252</v>
      </c>
      <c r="U47" s="15"/>
      <c r="V47" s="47"/>
    </row>
    <row r="48" spans="1:41" ht="23.1" customHeight="1" x14ac:dyDescent="0.3">
      <c r="A48" s="84" t="s">
        <v>4</v>
      </c>
      <c r="B48" s="84" t="s">
        <v>50</v>
      </c>
      <c r="C48" s="85">
        <v>115</v>
      </c>
      <c r="D48" s="85">
        <v>124</v>
      </c>
      <c r="E48" s="85">
        <v>121</v>
      </c>
      <c r="F48" s="86">
        <v>0</v>
      </c>
      <c r="G48" s="69">
        <f t="shared" ref="G48" si="46">IF(SUM(C48:F48)=0,"",AVERAGE(C48:F48))</f>
        <v>90</v>
      </c>
      <c r="H48" s="58">
        <f t="shared" ref="H48" si="47">SUM(C48:F48)</f>
        <v>360</v>
      </c>
      <c r="I48" s="11"/>
      <c r="J48" s="51">
        <v>150</v>
      </c>
      <c r="K48" s="51">
        <f>SUM(H48:J48)/4</f>
        <v>127.5</v>
      </c>
      <c r="L48" s="11"/>
      <c r="M48" s="22">
        <v>127</v>
      </c>
      <c r="N48" s="43">
        <v>0</v>
      </c>
      <c r="O48" s="54">
        <f t="shared" ref="O48" si="48">SUM(N48-M48)</f>
        <v>-127</v>
      </c>
      <c r="P48" s="15"/>
      <c r="Q48" s="28">
        <v>0</v>
      </c>
      <c r="R48" s="54">
        <f t="shared" ref="R48" si="49">SUM(Q48-M48)</f>
        <v>-127</v>
      </c>
      <c r="S48" s="15"/>
      <c r="T48" s="44">
        <f>SUM(O48+R48)</f>
        <v>-254</v>
      </c>
      <c r="U48" s="15"/>
      <c r="V48" s="47"/>
      <c r="X48"/>
      <c r="Y48"/>
    </row>
    <row r="49" spans="1:41" ht="23.1" customHeight="1" x14ac:dyDescent="0.3">
      <c r="A49" s="84" t="s">
        <v>4</v>
      </c>
      <c r="B49" s="84" t="s">
        <v>59</v>
      </c>
      <c r="C49" s="85">
        <v>135</v>
      </c>
      <c r="D49" s="85">
        <v>124</v>
      </c>
      <c r="E49" s="85">
        <v>135</v>
      </c>
      <c r="F49" s="86">
        <v>130</v>
      </c>
      <c r="G49" s="69">
        <f t="shared" ref="G49" si="50">IF(SUM(C49:F49)=0,"",AVERAGE(C49:F49))</f>
        <v>131</v>
      </c>
      <c r="H49" s="58">
        <f t="shared" ref="H49" si="51">SUM(C49:F49)</f>
        <v>524</v>
      </c>
      <c r="I49" s="11"/>
      <c r="J49" s="51">
        <v>150</v>
      </c>
      <c r="K49" s="51">
        <f t="shared" ref="K49" si="52">SUM(H49:J49)/5</f>
        <v>134.80000000000001</v>
      </c>
      <c r="L49" s="11"/>
      <c r="M49" s="22">
        <v>134</v>
      </c>
      <c r="N49" s="43">
        <v>0</v>
      </c>
      <c r="O49" s="54">
        <f t="shared" ref="O49" si="53">SUM(N49-M49)</f>
        <v>-134</v>
      </c>
      <c r="P49" s="15"/>
      <c r="Q49" s="28">
        <v>0</v>
      </c>
      <c r="R49" s="54">
        <f t="shared" ref="R49" si="54">SUM(Q49-M49)</f>
        <v>-134</v>
      </c>
      <c r="S49" s="15"/>
      <c r="T49" s="44">
        <f>SUM(O49+R49)</f>
        <v>-268</v>
      </c>
      <c r="U49" s="15"/>
      <c r="V49" s="47"/>
      <c r="X49"/>
      <c r="Y49"/>
    </row>
    <row r="50" spans="1:41" ht="23.1" customHeight="1" x14ac:dyDescent="0.3">
      <c r="A50" s="80" t="s">
        <v>1</v>
      </c>
      <c r="B50" s="80" t="s">
        <v>30</v>
      </c>
      <c r="C50" s="85">
        <v>141</v>
      </c>
      <c r="D50" s="85">
        <v>146</v>
      </c>
      <c r="E50" s="85">
        <v>140</v>
      </c>
      <c r="F50" s="86">
        <v>145</v>
      </c>
      <c r="G50" s="69">
        <f>IF(SUM(C50:F50)=0,"",AVERAGE(C50:F50))</f>
        <v>143</v>
      </c>
      <c r="H50" s="58">
        <f>SUM(C50:F50)</f>
        <v>572</v>
      </c>
      <c r="I50" s="11"/>
      <c r="J50" s="51">
        <v>150</v>
      </c>
      <c r="K50" s="51">
        <f>SUM(H50:J50)/5</f>
        <v>144.4</v>
      </c>
      <c r="L50" s="11"/>
      <c r="M50" s="22">
        <v>144</v>
      </c>
      <c r="N50" s="43">
        <v>0</v>
      </c>
      <c r="O50" s="54">
        <f>SUM(N50-M50)</f>
        <v>-144</v>
      </c>
      <c r="P50" s="15"/>
      <c r="Q50" s="28">
        <v>0</v>
      </c>
      <c r="R50" s="54">
        <f>SUM(Q50-M50)</f>
        <v>-144</v>
      </c>
      <c r="S50" s="15"/>
      <c r="T50" s="44">
        <f>SUM(O50+R50)</f>
        <v>-288</v>
      </c>
      <c r="U50" s="15"/>
      <c r="V50" s="47"/>
      <c r="X50" s="48"/>
      <c r="Y50"/>
    </row>
    <row r="52" spans="1:41" x14ac:dyDescent="0.2">
      <c r="AC52" s="78" t="s">
        <v>3</v>
      </c>
      <c r="AD52" s="78" t="s">
        <v>35</v>
      </c>
      <c r="AE52" s="81">
        <v>136</v>
      </c>
      <c r="AF52" s="81">
        <v>138</v>
      </c>
      <c r="AG52" s="81">
        <v>142</v>
      </c>
      <c r="AH52" s="81">
        <v>141</v>
      </c>
      <c r="AI52" s="78">
        <v>134</v>
      </c>
      <c r="AJ52" s="78">
        <v>0</v>
      </c>
      <c r="AK52" s="78">
        <v>0</v>
      </c>
      <c r="AL52" s="78">
        <v>0</v>
      </c>
      <c r="AM52" s="78">
        <v>0</v>
      </c>
      <c r="AN52" s="78">
        <v>557</v>
      </c>
      <c r="AO52" s="82">
        <v>139.25</v>
      </c>
    </row>
    <row r="53" spans="1:41" x14ac:dyDescent="0.2">
      <c r="AC53" s="78" t="s">
        <v>3</v>
      </c>
      <c r="AD53" s="78" t="s">
        <v>37</v>
      </c>
      <c r="AE53" s="81">
        <v>137</v>
      </c>
      <c r="AF53" s="81">
        <v>139</v>
      </c>
      <c r="AG53" s="81">
        <v>130</v>
      </c>
      <c r="AH53" s="81">
        <v>140</v>
      </c>
      <c r="AI53" s="78">
        <v>0</v>
      </c>
      <c r="AJ53" s="78">
        <v>0</v>
      </c>
      <c r="AK53" s="78">
        <v>0</v>
      </c>
      <c r="AL53" s="78">
        <v>0</v>
      </c>
      <c r="AM53" s="78">
        <v>0</v>
      </c>
      <c r="AN53" s="78">
        <v>546</v>
      </c>
      <c r="AO53" s="82">
        <v>136.5</v>
      </c>
    </row>
    <row r="54" spans="1:41" x14ac:dyDescent="0.2">
      <c r="AC54" s="78" t="s">
        <v>3</v>
      </c>
      <c r="AD54" s="78" t="s">
        <v>12</v>
      </c>
      <c r="AE54" s="81">
        <v>131</v>
      </c>
      <c r="AF54" s="81">
        <v>140</v>
      </c>
      <c r="AG54" s="81">
        <v>127</v>
      </c>
      <c r="AH54" s="81">
        <v>140</v>
      </c>
      <c r="AI54" s="78">
        <v>139</v>
      </c>
      <c r="AJ54" s="78">
        <v>0</v>
      </c>
      <c r="AK54" s="78">
        <v>0</v>
      </c>
      <c r="AL54" s="78">
        <v>0</v>
      </c>
      <c r="AM54" s="78">
        <v>0</v>
      </c>
      <c r="AN54" s="78">
        <v>538</v>
      </c>
      <c r="AO54" s="82">
        <v>134.5</v>
      </c>
    </row>
    <row r="55" spans="1:41" x14ac:dyDescent="0.2">
      <c r="AC55" s="78" t="s">
        <v>4</v>
      </c>
      <c r="AD55" s="78" t="s">
        <v>49</v>
      </c>
      <c r="AE55" s="81">
        <v>137</v>
      </c>
      <c r="AF55" s="81">
        <v>128</v>
      </c>
      <c r="AG55" s="81">
        <v>134</v>
      </c>
      <c r="AH55" s="81">
        <v>135</v>
      </c>
      <c r="AI55" s="78">
        <v>138</v>
      </c>
      <c r="AJ55" s="78">
        <v>0</v>
      </c>
      <c r="AK55" s="78">
        <v>0</v>
      </c>
      <c r="AL55" s="78">
        <v>0</v>
      </c>
      <c r="AM55" s="78">
        <v>0</v>
      </c>
      <c r="AN55" s="78">
        <v>534</v>
      </c>
      <c r="AO55" s="82">
        <v>133.5</v>
      </c>
    </row>
    <row r="56" spans="1:41" x14ac:dyDescent="0.2">
      <c r="AC56" s="78" t="s">
        <v>4</v>
      </c>
      <c r="AD56" s="78" t="s">
        <v>14</v>
      </c>
      <c r="AE56" s="81">
        <v>131</v>
      </c>
      <c r="AF56" s="81">
        <v>136</v>
      </c>
      <c r="AG56" s="81">
        <v>135</v>
      </c>
      <c r="AH56" s="81">
        <v>131</v>
      </c>
      <c r="AI56" s="78">
        <v>134</v>
      </c>
      <c r="AJ56" s="78">
        <v>0</v>
      </c>
      <c r="AK56" s="78">
        <v>0</v>
      </c>
      <c r="AL56" s="78">
        <v>0</v>
      </c>
      <c r="AM56" s="78">
        <v>0</v>
      </c>
      <c r="AN56" s="78">
        <v>533</v>
      </c>
      <c r="AO56" s="82">
        <v>133.25</v>
      </c>
    </row>
    <row r="57" spans="1:41" x14ac:dyDescent="0.2">
      <c r="AC57" s="78" t="s">
        <v>4</v>
      </c>
      <c r="AD57" s="78" t="s">
        <v>16</v>
      </c>
      <c r="AE57" s="81">
        <v>117</v>
      </c>
      <c r="AF57" s="81">
        <v>129</v>
      </c>
      <c r="AG57" s="81">
        <v>110</v>
      </c>
      <c r="AH57" s="81">
        <v>134</v>
      </c>
      <c r="AI57" s="78">
        <v>111</v>
      </c>
      <c r="AJ57" s="78">
        <v>0</v>
      </c>
      <c r="AK57" s="78">
        <v>0</v>
      </c>
      <c r="AL57" s="78">
        <v>0</v>
      </c>
      <c r="AM57" s="78">
        <v>0</v>
      </c>
      <c r="AN57" s="78">
        <v>490</v>
      </c>
      <c r="AO57" s="82">
        <v>122.5</v>
      </c>
    </row>
    <row r="58" spans="1:41" x14ac:dyDescent="0.2">
      <c r="AC58" s="78" t="s">
        <v>4</v>
      </c>
      <c r="AD58" s="78" t="s">
        <v>50</v>
      </c>
      <c r="AE58" s="81">
        <v>122</v>
      </c>
      <c r="AF58" s="81">
        <v>124</v>
      </c>
      <c r="AG58" s="81">
        <v>123</v>
      </c>
      <c r="AH58" s="81">
        <v>121</v>
      </c>
      <c r="AI58" s="78">
        <v>117</v>
      </c>
      <c r="AJ58" s="78">
        <v>0</v>
      </c>
      <c r="AK58" s="78">
        <v>0</v>
      </c>
      <c r="AL58" s="78">
        <v>0</v>
      </c>
      <c r="AM58" s="78">
        <v>0</v>
      </c>
      <c r="AN58" s="78">
        <v>490</v>
      </c>
      <c r="AO58" s="82">
        <v>122.5</v>
      </c>
    </row>
    <row r="59" spans="1:41" x14ac:dyDescent="0.2">
      <c r="AC59" s="78" t="s">
        <v>4</v>
      </c>
      <c r="AD59" s="78" t="s">
        <v>15</v>
      </c>
      <c r="AE59" s="81">
        <v>119</v>
      </c>
      <c r="AF59" s="81">
        <v>115</v>
      </c>
      <c r="AG59" s="81">
        <v>121</v>
      </c>
      <c r="AH59" s="81">
        <v>121</v>
      </c>
      <c r="AI59" s="78">
        <v>128</v>
      </c>
      <c r="AJ59" s="78">
        <v>0</v>
      </c>
      <c r="AK59" s="78">
        <v>0</v>
      </c>
      <c r="AL59" s="78">
        <v>0</v>
      </c>
      <c r="AM59" s="78">
        <v>0</v>
      </c>
      <c r="AN59" s="78">
        <v>476</v>
      </c>
      <c r="AO59" s="82">
        <v>119</v>
      </c>
    </row>
    <row r="64" spans="1:41" x14ac:dyDescent="0.2">
      <c r="AC64" s="78" t="s">
        <v>4</v>
      </c>
      <c r="AD64" s="78" t="s">
        <v>41</v>
      </c>
      <c r="AE64" s="81">
        <v>120</v>
      </c>
      <c r="AF64" s="81">
        <v>125</v>
      </c>
      <c r="AG64" s="81">
        <v>113</v>
      </c>
      <c r="AH64" s="81">
        <v>104</v>
      </c>
      <c r="AI64" s="78">
        <v>122</v>
      </c>
      <c r="AJ64" s="78">
        <v>0</v>
      </c>
      <c r="AK64" s="78">
        <v>0</v>
      </c>
      <c r="AL64" s="78">
        <v>0</v>
      </c>
      <c r="AM64" s="78">
        <v>0</v>
      </c>
      <c r="AN64" s="78">
        <v>462</v>
      </c>
      <c r="AO64" s="82">
        <v>115.5</v>
      </c>
    </row>
    <row r="65" spans="29:41" x14ac:dyDescent="0.2">
      <c r="AC65" s="78" t="s">
        <v>51</v>
      </c>
      <c r="AD65" s="78" t="s">
        <v>13</v>
      </c>
      <c r="AE65" s="81">
        <v>130</v>
      </c>
      <c r="AF65" s="81">
        <v>126</v>
      </c>
      <c r="AG65" s="81">
        <v>138</v>
      </c>
      <c r="AH65" s="81">
        <v>127</v>
      </c>
      <c r="AI65" s="78">
        <v>132</v>
      </c>
      <c r="AJ65" s="78">
        <v>0</v>
      </c>
      <c r="AK65" s="78">
        <v>0</v>
      </c>
      <c r="AL65" s="78">
        <v>0</v>
      </c>
      <c r="AM65" s="78">
        <v>0</v>
      </c>
      <c r="AN65" s="78">
        <v>521</v>
      </c>
      <c r="AO65" s="82">
        <v>130.25</v>
      </c>
    </row>
    <row r="72" spans="29:41" x14ac:dyDescent="0.2"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9"/>
    </row>
    <row r="73" spans="29:41" x14ac:dyDescent="0.2"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9"/>
    </row>
    <row r="74" spans="29:41" x14ac:dyDescent="0.2"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9"/>
    </row>
    <row r="75" spans="29:41" x14ac:dyDescent="0.2"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9"/>
    </row>
    <row r="76" spans="29:41" x14ac:dyDescent="0.2"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9"/>
    </row>
    <row r="77" spans="29:41" x14ac:dyDescent="0.2"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9"/>
    </row>
    <row r="78" spans="29:41" x14ac:dyDescent="0.2"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9"/>
    </row>
    <row r="80" spans="29:41" x14ac:dyDescent="0.2"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9"/>
    </row>
    <row r="81" spans="29:41" x14ac:dyDescent="0.2"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9"/>
    </row>
    <row r="82" spans="29:41" x14ac:dyDescent="0.2"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9"/>
    </row>
    <row r="83" spans="29:41" x14ac:dyDescent="0.2"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9"/>
    </row>
    <row r="84" spans="29:41" x14ac:dyDescent="0.2"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9"/>
    </row>
    <row r="85" spans="29:41" x14ac:dyDescent="0.2"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9"/>
    </row>
    <row r="86" spans="29:41" x14ac:dyDescent="0.2"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9"/>
    </row>
    <row r="87" spans="29:41" x14ac:dyDescent="0.2"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9"/>
    </row>
    <row r="88" spans="29:41" x14ac:dyDescent="0.2"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9"/>
    </row>
    <row r="89" spans="29:41" x14ac:dyDescent="0.2"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9"/>
    </row>
    <row r="90" spans="29:41" x14ac:dyDescent="0.2"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9"/>
    </row>
    <row r="91" spans="29:41" x14ac:dyDescent="0.2"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9"/>
    </row>
    <row r="92" spans="29:41" x14ac:dyDescent="0.2"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9"/>
    </row>
    <row r="93" spans="29:41" x14ac:dyDescent="0.2"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9"/>
    </row>
    <row r="94" spans="29:41" x14ac:dyDescent="0.2"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9"/>
    </row>
    <row r="95" spans="29:41" x14ac:dyDescent="0.2"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9"/>
    </row>
    <row r="96" spans="29:41" x14ac:dyDescent="0.2"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9"/>
    </row>
    <row r="97" spans="29:41" x14ac:dyDescent="0.2"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9"/>
    </row>
    <row r="100" spans="29:41" x14ac:dyDescent="0.2"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9"/>
    </row>
    <row r="101" spans="29:41" x14ac:dyDescent="0.2"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9"/>
    </row>
    <row r="102" spans="29:41" x14ac:dyDescent="0.2"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9"/>
    </row>
    <row r="103" spans="29:41" x14ac:dyDescent="0.2"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9"/>
    </row>
    <row r="104" spans="29:41" x14ac:dyDescent="0.2"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9"/>
    </row>
    <row r="105" spans="29:41" x14ac:dyDescent="0.2"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9"/>
    </row>
    <row r="106" spans="29:41" x14ac:dyDescent="0.2"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9"/>
    </row>
    <row r="107" spans="29:41" x14ac:dyDescent="0.2"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9"/>
    </row>
    <row r="108" spans="29:41" x14ac:dyDescent="0.2">
      <c r="AC108" s="78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9"/>
    </row>
    <row r="109" spans="29:41" x14ac:dyDescent="0.2">
      <c r="AC109" s="78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9"/>
    </row>
    <row r="110" spans="29:41" x14ac:dyDescent="0.2"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9"/>
    </row>
    <row r="111" spans="29:41" x14ac:dyDescent="0.2">
      <c r="AC111" s="78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9"/>
    </row>
    <row r="117" spans="29:41" x14ac:dyDescent="0.2">
      <c r="AC117" s="78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79"/>
    </row>
    <row r="118" spans="29:41" x14ac:dyDescent="0.2">
      <c r="AC118" s="78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9"/>
    </row>
    <row r="119" spans="29:41" x14ac:dyDescent="0.2"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9"/>
    </row>
    <row r="120" spans="29:41" x14ac:dyDescent="0.2">
      <c r="AC120" s="78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79"/>
    </row>
    <row r="121" spans="29:41" x14ac:dyDescent="0.2">
      <c r="AC121" s="78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  <c r="AO121" s="79"/>
    </row>
    <row r="122" spans="29:41" x14ac:dyDescent="0.2">
      <c r="AC122" s="78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79"/>
    </row>
    <row r="123" spans="29:41" x14ac:dyDescent="0.2">
      <c r="AC123" s="78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9"/>
    </row>
    <row r="124" spans="29:41" x14ac:dyDescent="0.2">
      <c r="AC124" s="78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78"/>
      <c r="AO124" s="79"/>
    </row>
    <row r="125" spans="29:41" x14ac:dyDescent="0.2">
      <c r="AC125" s="78"/>
      <c r="AD125" s="78"/>
      <c r="AE125" s="78"/>
      <c r="AF125" s="78"/>
      <c r="AG125" s="78"/>
      <c r="AH125" s="78"/>
      <c r="AI125" s="78"/>
      <c r="AJ125" s="78"/>
      <c r="AK125" s="78"/>
      <c r="AL125" s="78"/>
      <c r="AM125" s="78"/>
      <c r="AN125" s="78"/>
      <c r="AO125" s="79"/>
    </row>
    <row r="126" spans="29:41" x14ac:dyDescent="0.2">
      <c r="AC126" s="78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9"/>
    </row>
    <row r="127" spans="29:41" x14ac:dyDescent="0.2">
      <c r="AC127" s="78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  <c r="AO127" s="79"/>
    </row>
    <row r="128" spans="29:41" x14ac:dyDescent="0.2">
      <c r="AC128" s="78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9"/>
    </row>
    <row r="129" spans="29:41" x14ac:dyDescent="0.2">
      <c r="AC129" s="78"/>
      <c r="AD129" s="78"/>
      <c r="AE129" s="78"/>
      <c r="AF129" s="78"/>
      <c r="AG129" s="78"/>
      <c r="AH129" s="78"/>
      <c r="AI129" s="78"/>
      <c r="AJ129" s="78"/>
      <c r="AK129" s="78"/>
      <c r="AL129" s="78"/>
      <c r="AM129" s="78"/>
      <c r="AN129" s="78"/>
      <c r="AO129" s="79"/>
    </row>
    <row r="130" spans="29:41" x14ac:dyDescent="0.2">
      <c r="AC130" s="78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78"/>
      <c r="AO130" s="79"/>
    </row>
    <row r="131" spans="29:41" x14ac:dyDescent="0.2">
      <c r="AC131" s="78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9"/>
    </row>
    <row r="132" spans="29:41" x14ac:dyDescent="0.2">
      <c r="AC132" s="78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  <c r="AO132" s="79"/>
    </row>
    <row r="133" spans="29:41" x14ac:dyDescent="0.2">
      <c r="AC133" s="78"/>
      <c r="AD133" s="78"/>
      <c r="AE133" s="78"/>
      <c r="AF133" s="78"/>
      <c r="AG133" s="78"/>
      <c r="AH133" s="78"/>
      <c r="AI133" s="78"/>
      <c r="AJ133" s="78"/>
      <c r="AK133" s="78"/>
      <c r="AL133" s="78"/>
      <c r="AM133" s="78"/>
      <c r="AN133" s="78"/>
      <c r="AO133" s="79"/>
    </row>
    <row r="134" spans="29:41" x14ac:dyDescent="0.2">
      <c r="AC134" s="78"/>
      <c r="AD134" s="78"/>
      <c r="AE134" s="78"/>
      <c r="AF134" s="78"/>
      <c r="AG134" s="78"/>
      <c r="AH134" s="78"/>
      <c r="AI134" s="78"/>
      <c r="AJ134" s="78"/>
      <c r="AK134" s="78"/>
      <c r="AL134" s="78"/>
      <c r="AM134" s="78"/>
      <c r="AN134" s="78"/>
      <c r="AO134" s="79"/>
    </row>
    <row r="135" spans="29:41" x14ac:dyDescent="0.2">
      <c r="AC135" s="78"/>
      <c r="AD135" s="78"/>
      <c r="AE135" s="78"/>
      <c r="AF135" s="78"/>
      <c r="AG135" s="78"/>
      <c r="AH135" s="78"/>
      <c r="AI135" s="78"/>
      <c r="AJ135" s="78"/>
      <c r="AK135" s="78"/>
      <c r="AL135" s="78"/>
      <c r="AM135" s="78"/>
      <c r="AN135" s="78"/>
      <c r="AO135" s="79"/>
    </row>
    <row r="136" spans="29:41" x14ac:dyDescent="0.2">
      <c r="AC136" s="78"/>
      <c r="AD136" s="78"/>
      <c r="AE136" s="78"/>
      <c r="AF136" s="78"/>
      <c r="AG136" s="78"/>
      <c r="AH136" s="78"/>
      <c r="AI136" s="78"/>
      <c r="AJ136" s="78"/>
      <c r="AK136" s="78"/>
      <c r="AL136" s="78"/>
      <c r="AM136" s="78"/>
      <c r="AN136" s="78"/>
      <c r="AO136" s="79"/>
    </row>
    <row r="137" spans="29:41" x14ac:dyDescent="0.2">
      <c r="AC137" s="78"/>
      <c r="AD137" s="78"/>
      <c r="AE137" s="78"/>
      <c r="AF137" s="78"/>
      <c r="AG137" s="78"/>
      <c r="AH137" s="78"/>
      <c r="AI137" s="78"/>
      <c r="AJ137" s="78"/>
      <c r="AK137" s="78"/>
      <c r="AL137" s="78"/>
      <c r="AM137" s="78"/>
      <c r="AN137" s="78"/>
      <c r="AO137" s="79"/>
    </row>
    <row r="138" spans="29:41" x14ac:dyDescent="0.2">
      <c r="AC138" s="78"/>
      <c r="AD138" s="78"/>
      <c r="AE138" s="78"/>
      <c r="AF138" s="78"/>
      <c r="AG138" s="78"/>
      <c r="AH138" s="78"/>
      <c r="AI138" s="78"/>
      <c r="AJ138" s="78"/>
      <c r="AK138" s="78"/>
      <c r="AL138" s="78"/>
      <c r="AM138" s="78"/>
      <c r="AN138" s="78"/>
      <c r="AO138" s="79"/>
    </row>
    <row r="139" spans="29:41" x14ac:dyDescent="0.2">
      <c r="AC139" s="78"/>
      <c r="AD139" s="78"/>
      <c r="AE139" s="78"/>
      <c r="AF139" s="78"/>
      <c r="AG139" s="78"/>
      <c r="AH139" s="78"/>
      <c r="AI139" s="78"/>
      <c r="AJ139" s="78"/>
      <c r="AK139" s="78"/>
      <c r="AL139" s="78"/>
      <c r="AM139" s="78"/>
      <c r="AN139" s="78"/>
      <c r="AO139" s="79"/>
    </row>
    <row r="140" spans="29:41" x14ac:dyDescent="0.2">
      <c r="AC140" s="78"/>
      <c r="AD140" s="78"/>
      <c r="AE140" s="78"/>
      <c r="AF140" s="78"/>
      <c r="AG140" s="78"/>
      <c r="AH140" s="78"/>
      <c r="AI140" s="78"/>
      <c r="AJ140" s="78"/>
      <c r="AK140" s="78"/>
      <c r="AL140" s="78"/>
      <c r="AM140" s="78"/>
      <c r="AN140" s="78"/>
      <c r="AO140" s="79"/>
    </row>
    <row r="141" spans="29:41" x14ac:dyDescent="0.2">
      <c r="AC141" s="78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  <c r="AO141" s="79"/>
    </row>
    <row r="142" spans="29:41" x14ac:dyDescent="0.2">
      <c r="AC142" s="78"/>
      <c r="AD142" s="78"/>
      <c r="AE142" s="78"/>
      <c r="AF142" s="78"/>
      <c r="AG142" s="78"/>
      <c r="AH142" s="78"/>
      <c r="AI142" s="78"/>
      <c r="AJ142" s="78"/>
      <c r="AK142" s="78"/>
      <c r="AL142" s="78"/>
      <c r="AM142" s="78"/>
      <c r="AN142" s="78"/>
      <c r="AO142" s="79"/>
    </row>
    <row r="143" spans="29:41" x14ac:dyDescent="0.2">
      <c r="AC143" s="78"/>
      <c r="AD143" s="78"/>
      <c r="AE143" s="78"/>
      <c r="AF143" s="78"/>
      <c r="AG143" s="78"/>
      <c r="AH143" s="78"/>
      <c r="AI143" s="78"/>
      <c r="AJ143" s="78"/>
      <c r="AK143" s="78"/>
      <c r="AL143" s="78"/>
      <c r="AM143" s="78"/>
      <c r="AN143" s="78"/>
      <c r="AO143" s="79"/>
    </row>
    <row r="144" spans="29:41" x14ac:dyDescent="0.2">
      <c r="AC144" s="78"/>
      <c r="AD144" s="78"/>
      <c r="AE144" s="78"/>
      <c r="AF144" s="78"/>
      <c r="AG144" s="78"/>
      <c r="AH144" s="78"/>
      <c r="AI144" s="78"/>
      <c r="AJ144" s="78"/>
      <c r="AK144" s="78"/>
      <c r="AL144" s="78"/>
      <c r="AM144" s="78"/>
      <c r="AN144" s="78"/>
      <c r="AO144" s="79"/>
    </row>
    <row r="145" spans="29:41" x14ac:dyDescent="0.2">
      <c r="AC145" s="78"/>
      <c r="AD145" s="78"/>
      <c r="AE145" s="78"/>
      <c r="AF145" s="78"/>
      <c r="AG145" s="78"/>
      <c r="AH145" s="78"/>
      <c r="AI145" s="78"/>
      <c r="AJ145" s="78"/>
      <c r="AK145" s="78"/>
      <c r="AL145" s="78"/>
      <c r="AM145" s="78"/>
      <c r="AN145" s="78"/>
      <c r="AO145" s="79"/>
    </row>
    <row r="146" spans="29:41" x14ac:dyDescent="0.2">
      <c r="AC146" s="78"/>
      <c r="AD146" s="78"/>
      <c r="AE146" s="78"/>
      <c r="AF146" s="78"/>
      <c r="AG146" s="78"/>
      <c r="AH146" s="78"/>
      <c r="AI146" s="78"/>
      <c r="AJ146" s="78"/>
      <c r="AK146" s="78"/>
      <c r="AL146" s="78"/>
      <c r="AM146" s="78"/>
      <c r="AN146" s="78"/>
      <c r="AO146" s="79"/>
    </row>
    <row r="147" spans="29:41" x14ac:dyDescent="0.2">
      <c r="AC147" s="78"/>
      <c r="AD147" s="78"/>
      <c r="AE147" s="78"/>
      <c r="AF147" s="78"/>
      <c r="AG147" s="78"/>
      <c r="AH147" s="78"/>
      <c r="AI147" s="78"/>
      <c r="AJ147" s="78"/>
      <c r="AK147" s="78"/>
      <c r="AL147" s="78"/>
      <c r="AM147" s="78"/>
      <c r="AN147" s="78"/>
      <c r="AO147" s="79"/>
    </row>
    <row r="148" spans="29:41" x14ac:dyDescent="0.2">
      <c r="AC148" s="78"/>
      <c r="AD148" s="78"/>
      <c r="AE148" s="78"/>
      <c r="AF148" s="78"/>
      <c r="AG148" s="78"/>
      <c r="AH148" s="78"/>
      <c r="AI148" s="78"/>
      <c r="AJ148" s="78"/>
      <c r="AK148" s="78"/>
      <c r="AL148" s="78"/>
      <c r="AM148" s="78"/>
      <c r="AN148" s="78"/>
      <c r="AO148" s="79"/>
    </row>
    <row r="149" spans="29:41" x14ac:dyDescent="0.2">
      <c r="AC149" s="78"/>
      <c r="AD149" s="78"/>
      <c r="AE149" s="78"/>
      <c r="AF149" s="78"/>
      <c r="AG149" s="78"/>
      <c r="AH149" s="78"/>
      <c r="AI149" s="78"/>
      <c r="AJ149" s="78"/>
      <c r="AK149" s="78"/>
      <c r="AL149" s="78"/>
      <c r="AM149" s="78"/>
      <c r="AN149" s="78"/>
      <c r="AO149" s="79"/>
    </row>
    <row r="150" spans="29:41" x14ac:dyDescent="0.2">
      <c r="AC150" s="78"/>
      <c r="AD150" s="78"/>
      <c r="AE150" s="78"/>
      <c r="AF150" s="78"/>
      <c r="AG150" s="78"/>
      <c r="AH150" s="78"/>
      <c r="AI150" s="78"/>
      <c r="AJ150" s="78"/>
      <c r="AK150" s="78"/>
      <c r="AL150" s="78"/>
      <c r="AM150" s="78"/>
      <c r="AN150" s="78"/>
      <c r="AO150" s="79"/>
    </row>
    <row r="151" spans="29:41" x14ac:dyDescent="0.2">
      <c r="AC151" s="78"/>
      <c r="AD151" s="78"/>
      <c r="AE151" s="78"/>
      <c r="AF151" s="78"/>
      <c r="AG151" s="78"/>
      <c r="AH151" s="78"/>
      <c r="AI151" s="78"/>
      <c r="AJ151" s="78"/>
      <c r="AK151" s="78"/>
      <c r="AL151" s="78"/>
      <c r="AM151" s="78"/>
      <c r="AN151" s="78"/>
      <c r="AO151" s="79"/>
    </row>
    <row r="153" spans="29:41" x14ac:dyDescent="0.2">
      <c r="AC153" s="78"/>
      <c r="AD153" s="78"/>
      <c r="AE153" s="78"/>
      <c r="AF153" s="78"/>
      <c r="AG153" s="78"/>
      <c r="AH153" s="78"/>
      <c r="AI153" s="78"/>
      <c r="AJ153" s="78"/>
      <c r="AK153" s="78"/>
      <c r="AL153" s="78"/>
      <c r="AM153" s="78"/>
      <c r="AN153" s="78"/>
      <c r="AO153" s="79"/>
    </row>
    <row r="154" spans="29:41" x14ac:dyDescent="0.2">
      <c r="AC154" s="78"/>
      <c r="AD154" s="78"/>
      <c r="AE154" s="78"/>
      <c r="AF154" s="78"/>
      <c r="AG154" s="78"/>
      <c r="AH154" s="78"/>
      <c r="AI154" s="78"/>
      <c r="AJ154" s="78"/>
      <c r="AK154" s="78"/>
      <c r="AL154" s="78"/>
      <c r="AM154" s="78"/>
      <c r="AN154" s="78"/>
      <c r="AO154" s="79"/>
    </row>
    <row r="155" spans="29:41" x14ac:dyDescent="0.2">
      <c r="AC155" s="78"/>
      <c r="AD155" s="78"/>
      <c r="AE155" s="78"/>
      <c r="AF155" s="78"/>
      <c r="AG155" s="78"/>
      <c r="AH155" s="78"/>
      <c r="AI155" s="78"/>
      <c r="AJ155" s="78"/>
      <c r="AK155" s="78"/>
      <c r="AL155" s="78"/>
      <c r="AM155" s="78"/>
      <c r="AN155" s="78"/>
      <c r="AO155" s="79"/>
    </row>
    <row r="156" spans="29:41" x14ac:dyDescent="0.2">
      <c r="AC156" s="78"/>
      <c r="AD156" s="78"/>
      <c r="AE156" s="78"/>
      <c r="AF156" s="78"/>
      <c r="AG156" s="78"/>
      <c r="AH156" s="78"/>
      <c r="AI156" s="78"/>
      <c r="AJ156" s="78"/>
      <c r="AK156" s="78"/>
      <c r="AL156" s="78"/>
      <c r="AM156" s="78"/>
      <c r="AN156" s="78"/>
      <c r="AO156" s="79"/>
    </row>
    <row r="157" spans="29:41" x14ac:dyDescent="0.2">
      <c r="AC157" s="78"/>
      <c r="AD157" s="78"/>
      <c r="AE157" s="78"/>
      <c r="AF157" s="78"/>
      <c r="AG157" s="78"/>
      <c r="AH157" s="78"/>
      <c r="AI157" s="78"/>
      <c r="AJ157" s="78"/>
      <c r="AK157" s="78"/>
      <c r="AL157" s="78"/>
      <c r="AM157" s="78"/>
      <c r="AN157" s="78"/>
      <c r="AO157" s="79"/>
    </row>
    <row r="158" spans="29:41" x14ac:dyDescent="0.2">
      <c r="AC158" s="78"/>
      <c r="AD158" s="78"/>
      <c r="AE158" s="78"/>
      <c r="AF158" s="78"/>
      <c r="AG158" s="78"/>
      <c r="AH158" s="78"/>
      <c r="AI158" s="78"/>
      <c r="AJ158" s="78"/>
      <c r="AK158" s="78"/>
      <c r="AL158" s="78"/>
      <c r="AM158" s="78"/>
      <c r="AN158" s="78"/>
      <c r="AO158" s="79"/>
    </row>
  </sheetData>
  <phoneticPr fontId="0" type="noConversion"/>
  <conditionalFormatting sqref="G31:G42 G45:G46 G48:G50 G7:G9 G11:G23">
    <cfRule type="cellIs" dxfId="4" priority="60" stopIfTrue="1" operator="equal">
      <formula>0</formula>
    </cfRule>
  </conditionalFormatting>
  <conditionalFormatting sqref="C5:F5">
    <cfRule type="cellIs" dxfId="3" priority="59" stopIfTrue="1" operator="equal">
      <formula>150</formula>
    </cfRule>
  </conditionalFormatting>
  <conditionalFormatting sqref="G16">
    <cfRule type="cellIs" dxfId="2" priority="7" stopIfTrue="1" operator="equal">
      <formula>0</formula>
    </cfRule>
  </conditionalFormatting>
  <conditionalFormatting sqref="G49">
    <cfRule type="cellIs" dxfId="1" priority="6" stopIfTrue="1" operator="equal">
      <formula>0</formula>
    </cfRule>
  </conditionalFormatting>
  <conditionalFormatting sqref="G47">
    <cfRule type="cellIs" dxfId="0" priority="1" stopIfTrue="1" operator="equal">
      <formula>0</formula>
    </cfRule>
  </conditionalFormatting>
  <pageMargins left="0.15748031496062992" right="0" top="0.11811023622047245" bottom="0.11811023622047245" header="0" footer="0"/>
  <pageSetup paperSize="8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Rotten</vt:lpstr>
      <vt:lpstr>Blad1</vt:lpstr>
      <vt:lpstr>Rotten!Afdrukbereik</vt:lpstr>
    </vt:vector>
  </TitlesOfParts>
  <Company>Groenewout Consultants &amp; Eng.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Hereigers</dc:creator>
  <cp:lastModifiedBy>KBV Ons Genoegen</cp:lastModifiedBy>
  <cp:lastPrinted>2012-06-07T07:22:51Z</cp:lastPrinted>
  <dcterms:created xsi:type="dcterms:W3CDTF">2001-05-04T18:12:43Z</dcterms:created>
  <dcterms:modified xsi:type="dcterms:W3CDTF">2018-10-20T14:42:01Z</dcterms:modified>
</cp:coreProperties>
</file>