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elsvriends/Dropbox/Ons Genoegen/Uitslagen/Uitslagen 2020/"/>
    </mc:Choice>
  </mc:AlternateContent>
  <xr:revisionPtr revIDLastSave="0" documentId="8_{2DC881C4-884B-2A45-A967-2D0B7E7E0310}" xr6:coauthVersionLast="45" xr6:coauthVersionMax="45" xr10:uidLastSave="{00000000-0000-0000-0000-000000000000}"/>
  <bookViews>
    <workbookView xWindow="0" yWindow="0" windowWidth="38400" windowHeight="21600" xr2:uid="{C100B127-BDE2-1F4F-8D20-3F6CF593380C}"/>
  </bookViews>
  <sheets>
    <sheet name="Blad1" sheetId="1" r:id="rId1"/>
  </sheets>
  <definedNames>
    <definedName name="_xlnm._FilterDatabase" localSheetId="0" hidden="1">Blad1!$B$2:$R$1048576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P12" i="1"/>
  <c r="P5" i="1"/>
  <c r="P8" i="1"/>
  <c r="P11" i="1"/>
  <c r="P10" i="1"/>
  <c r="P15" i="1"/>
  <c r="P3" i="1"/>
  <c r="P6" i="1"/>
  <c r="P18" i="1"/>
  <c r="P14" i="1"/>
  <c r="P4" i="1"/>
  <c r="P13" i="1"/>
  <c r="P7" i="1"/>
  <c r="P9" i="1"/>
  <c r="P16" i="1"/>
  <c r="P17" i="1"/>
  <c r="P19" i="1"/>
  <c r="M12" i="1"/>
  <c r="M5" i="1"/>
  <c r="M8" i="1"/>
  <c r="M11" i="1"/>
  <c r="M10" i="1"/>
  <c r="M15" i="1"/>
  <c r="M3" i="1"/>
  <c r="M6" i="1"/>
  <c r="M18" i="1"/>
  <c r="Q18" i="1" s="1"/>
  <c r="M14" i="1"/>
  <c r="M4" i="1"/>
  <c r="M13" i="1"/>
  <c r="M7" i="1"/>
  <c r="M9" i="1"/>
  <c r="M16" i="1"/>
  <c r="Q16" i="1" s="1"/>
  <c r="M17" i="1"/>
  <c r="M19" i="1"/>
  <c r="J12" i="1"/>
  <c r="Q17" i="1" l="1"/>
  <c r="Q15" i="1"/>
  <c r="Q13" i="1"/>
  <c r="Q11" i="1"/>
  <c r="Q12" i="1"/>
  <c r="Q10" i="1"/>
  <c r="Q7" i="1"/>
  <c r="Q6" i="1"/>
  <c r="Q5" i="1"/>
  <c r="Q3" i="1"/>
  <c r="Q9" i="1"/>
  <c r="Q4" i="1"/>
  <c r="Q8" i="1"/>
  <c r="Q14" i="1"/>
  <c r="Q19" i="1"/>
  <c r="J5" i="1"/>
  <c r="J8" i="1"/>
  <c r="J11" i="1"/>
  <c r="J10" i="1"/>
  <c r="J15" i="1"/>
  <c r="J3" i="1"/>
  <c r="J6" i="1"/>
  <c r="J18" i="1"/>
  <c r="J14" i="1"/>
  <c r="J4" i="1"/>
  <c r="J13" i="1"/>
  <c r="J7" i="1"/>
  <c r="J9" i="1"/>
  <c r="J16" i="1"/>
  <c r="J17" i="1"/>
  <c r="I12" i="1"/>
  <c r="I5" i="1"/>
  <c r="I8" i="1"/>
  <c r="I11" i="1"/>
  <c r="I10" i="1"/>
  <c r="I15" i="1"/>
  <c r="I3" i="1"/>
  <c r="I6" i="1"/>
  <c r="I18" i="1"/>
  <c r="I14" i="1"/>
  <c r="I4" i="1"/>
  <c r="I13" i="1"/>
  <c r="I7" i="1"/>
  <c r="I9" i="1"/>
  <c r="I16" i="1"/>
  <c r="I17" i="1"/>
  <c r="J19" i="1"/>
  <c r="I19" i="1"/>
</calcChain>
</file>

<file path=xl/sharedStrings.xml><?xml version="1.0" encoding="utf-8"?>
<sst xmlns="http://schemas.openxmlformats.org/spreadsheetml/2006/main" count="37" uniqueCount="36">
  <si>
    <t>Naam</t>
  </si>
  <si>
    <t>4e rot</t>
  </si>
  <si>
    <t>Totaal</t>
  </si>
  <si>
    <t>te schieten punten</t>
  </si>
  <si>
    <t>1e serie (10e rot)</t>
  </si>
  <si>
    <t>Resultaat</t>
  </si>
  <si>
    <t>Tussenstand</t>
  </si>
  <si>
    <t xml:space="preserve">2e serie </t>
  </si>
  <si>
    <t>Eind resultaat</t>
  </si>
  <si>
    <t>Eind uitslag</t>
  </si>
  <si>
    <t>1e Rot</t>
  </si>
  <si>
    <t>2e Rot</t>
  </si>
  <si>
    <t>3e Rot</t>
  </si>
  <si>
    <t>+150</t>
  </si>
  <si>
    <t>Gemiddelde incl 150 punten</t>
  </si>
  <si>
    <t>Louis Goossens Trofee 2020</t>
  </si>
  <si>
    <t>Aanwezig</t>
  </si>
  <si>
    <t>Jac Dekkers</t>
  </si>
  <si>
    <t>Martien Vriends</t>
  </si>
  <si>
    <t xml:space="preserve">Kees Martens </t>
  </si>
  <si>
    <t xml:space="preserve">Stan van Eekelen </t>
  </si>
  <si>
    <t>Rene Vriends</t>
  </si>
  <si>
    <t xml:space="preserve">Cees Boot </t>
  </si>
  <si>
    <t>Jac Hereijgers</t>
  </si>
  <si>
    <t xml:space="preserve">Jac van Loenhout </t>
  </si>
  <si>
    <t xml:space="preserve">Kees Goossens </t>
  </si>
  <si>
    <t>John Priem</t>
  </si>
  <si>
    <t xml:space="preserve">Niels Vriends </t>
  </si>
  <si>
    <t xml:space="preserve">Janus Elst </t>
  </si>
  <si>
    <t xml:space="preserve">Johan Vriends </t>
  </si>
  <si>
    <t xml:space="preserve">Ad Wildhagen </t>
  </si>
  <si>
    <t>Christ Hereijgers</t>
  </si>
  <si>
    <t xml:space="preserve">Loek Musters </t>
  </si>
  <si>
    <t>Carlo Vissenberg</t>
  </si>
  <si>
    <t>Aantal Schutters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</si>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</sst>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0050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6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164" fontId="4" fillId="0" borderId="2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0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1</xdr:col>
      <xdr:colOff>1219200</xdr:colOff>
      <xdr:row>0</xdr:row>
      <xdr:rowOff>930691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8B257920-6E50-8D43-8232-D20E0DC02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0"/>
          <a:ext cx="1460500" cy="905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292C-F8D0-1C41-BE54-35952E2CAE55}">
  <dimension ref="A1:EC182"/>
  <sheetViews>
    <sheetView tabSelected="1" zoomScaleNormal="100" workbookViewId="0">
      <selection activeCell="S13" sqref="S13"/>
    </sheetView>
  </sheetViews>
  <sheetFormatPr baseColWidth="10" defaultRowHeight="19" x14ac:dyDescent="0.25"/>
  <cols>
    <col min="1" max="1" width="3.5" style="3" customWidth="1"/>
    <col min="2" max="2" width="24.83203125" style="3" customWidth="1"/>
    <col min="3" max="3" width="11" style="3" customWidth="1"/>
    <col min="4" max="7" width="12.5" style="3" customWidth="1"/>
    <col min="8" max="8" width="8.33203125" style="3" customWidth="1"/>
    <col min="9" max="9" width="11.83203125" style="3" customWidth="1"/>
    <col min="10" max="10" width="15" style="3" customWidth="1"/>
    <col min="11" max="11" width="15.33203125" style="3" customWidth="1"/>
    <col min="12" max="13" width="12" style="3" customWidth="1"/>
    <col min="14" max="14" width="15.33203125" style="3" customWidth="1"/>
    <col min="15" max="15" width="13.5" style="3" customWidth="1"/>
    <col min="16" max="16" width="10.83203125" style="3"/>
    <col min="17" max="17" width="16.5" style="3" customWidth="1"/>
    <col min="18" max="18" width="16.33203125" style="3" customWidth="1"/>
    <col min="19" max="16384" width="10.83203125" style="3"/>
  </cols>
  <sheetData>
    <row r="1" spans="1:133" s="2" customFormat="1" ht="74" customHeight="1" thickBot="1" x14ac:dyDescent="0.3">
      <c r="F1" s="19" t="s">
        <v>15</v>
      </c>
      <c r="G1" s="19"/>
      <c r="H1" s="19"/>
      <c r="I1" s="19"/>
      <c r="J1" s="19"/>
      <c r="K1" s="19"/>
      <c r="L1" s="19"/>
      <c r="M1" s="19"/>
      <c r="N1" s="19"/>
      <c r="O1" s="19"/>
    </row>
    <row r="2" spans="1:133" s="1" customFormat="1" ht="60" customHeight="1" thickBot="1" x14ac:dyDescent="0.25">
      <c r="A2" s="11" t="s">
        <v>35</v>
      </c>
      <c r="B2" s="11" t="s">
        <v>0</v>
      </c>
      <c r="C2" s="4" t="s">
        <v>16</v>
      </c>
      <c r="D2" s="4" t="s">
        <v>10</v>
      </c>
      <c r="E2" s="4" t="s">
        <v>11</v>
      </c>
      <c r="F2" s="4" t="s">
        <v>12</v>
      </c>
      <c r="G2" s="4" t="s">
        <v>1</v>
      </c>
      <c r="H2" s="6" t="s">
        <v>13</v>
      </c>
      <c r="I2" s="4" t="s">
        <v>2</v>
      </c>
      <c r="J2" s="5" t="s">
        <v>14</v>
      </c>
      <c r="K2" s="5" t="s">
        <v>3</v>
      </c>
      <c r="L2" s="5" t="s">
        <v>4</v>
      </c>
      <c r="M2" s="4" t="s">
        <v>5</v>
      </c>
      <c r="N2" s="4" t="s">
        <v>6</v>
      </c>
      <c r="O2" s="4" t="s">
        <v>7</v>
      </c>
      <c r="P2" s="4" t="s">
        <v>5</v>
      </c>
      <c r="Q2" s="4" t="s">
        <v>8</v>
      </c>
      <c r="R2" s="13" t="s">
        <v>9</v>
      </c>
    </row>
    <row r="3" spans="1:133" ht="21" x14ac:dyDescent="0.25">
      <c r="A3" s="10">
        <v>1</v>
      </c>
      <c r="B3" s="18" t="s">
        <v>27</v>
      </c>
      <c r="C3" s="18">
        <v>1</v>
      </c>
      <c r="D3" s="18">
        <v>131</v>
      </c>
      <c r="E3" s="18">
        <v>133</v>
      </c>
      <c r="F3" s="18">
        <v>125</v>
      </c>
      <c r="G3" s="18">
        <v>134</v>
      </c>
      <c r="H3" s="18">
        <v>150</v>
      </c>
      <c r="I3" s="18">
        <f t="shared" ref="I3:I19" si="0">SUM(D3:H3)</f>
        <v>673</v>
      </c>
      <c r="J3" s="18">
        <f t="shared" ref="J3:J11" si="1">SUM(D3:H3)/5</f>
        <v>134.6</v>
      </c>
      <c r="K3" s="18">
        <v>134</v>
      </c>
      <c r="L3" s="18">
        <v>135</v>
      </c>
      <c r="M3" s="18">
        <f t="shared" ref="M3:M19" si="2">SUM(L3-K3)</f>
        <v>1</v>
      </c>
      <c r="N3" s="18">
        <v>3</v>
      </c>
      <c r="O3" s="7">
        <v>137</v>
      </c>
      <c r="P3" s="7">
        <f t="shared" ref="P3:P19" si="3">SUM(O3-K3)</f>
        <v>3</v>
      </c>
      <c r="Q3" s="7">
        <f t="shared" ref="Q3:Q19" si="4">SUM(M3+P3)</f>
        <v>4</v>
      </c>
      <c r="R3" s="12">
        <v>1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</row>
    <row r="4" spans="1:133" x14ac:dyDescent="0.25">
      <c r="A4" s="7">
        <v>2</v>
      </c>
      <c r="B4" s="18" t="s">
        <v>23</v>
      </c>
      <c r="C4" s="18">
        <v>1</v>
      </c>
      <c r="D4" s="18">
        <v>137</v>
      </c>
      <c r="E4" s="18">
        <v>134</v>
      </c>
      <c r="F4" s="18">
        <v>126</v>
      </c>
      <c r="G4" s="18">
        <v>138</v>
      </c>
      <c r="H4" s="18">
        <v>150</v>
      </c>
      <c r="I4" s="18">
        <f t="shared" si="0"/>
        <v>685</v>
      </c>
      <c r="J4" s="18">
        <f t="shared" si="1"/>
        <v>137</v>
      </c>
      <c r="K4" s="18">
        <v>137</v>
      </c>
      <c r="L4" s="18">
        <v>140</v>
      </c>
      <c r="M4" s="18">
        <f t="shared" si="2"/>
        <v>3</v>
      </c>
      <c r="N4" s="18">
        <v>1</v>
      </c>
      <c r="O4" s="7">
        <v>137</v>
      </c>
      <c r="P4" s="7">
        <f t="shared" si="3"/>
        <v>0</v>
      </c>
      <c r="Q4" s="7">
        <f t="shared" si="4"/>
        <v>3</v>
      </c>
      <c r="R4" s="7">
        <v>2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</row>
    <row r="5" spans="1:133" x14ac:dyDescent="0.25">
      <c r="A5" s="7">
        <v>3</v>
      </c>
      <c r="B5" s="18" t="s">
        <v>32</v>
      </c>
      <c r="C5" s="18">
        <v>1</v>
      </c>
      <c r="D5" s="18">
        <v>145</v>
      </c>
      <c r="E5" s="18">
        <v>148</v>
      </c>
      <c r="F5" s="18">
        <v>147</v>
      </c>
      <c r="G5" s="18">
        <v>147</v>
      </c>
      <c r="H5" s="18">
        <v>150</v>
      </c>
      <c r="I5" s="18">
        <f t="shared" si="0"/>
        <v>737</v>
      </c>
      <c r="J5" s="18">
        <f t="shared" si="1"/>
        <v>147.4</v>
      </c>
      <c r="K5" s="18">
        <v>147</v>
      </c>
      <c r="L5" s="18">
        <v>147</v>
      </c>
      <c r="M5" s="18">
        <f t="shared" si="2"/>
        <v>0</v>
      </c>
      <c r="N5" s="18">
        <v>8</v>
      </c>
      <c r="O5" s="7">
        <v>147</v>
      </c>
      <c r="P5" s="7">
        <f t="shared" si="3"/>
        <v>0</v>
      </c>
      <c r="Q5" s="7">
        <f t="shared" si="4"/>
        <v>0</v>
      </c>
      <c r="R5" s="7">
        <v>3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</row>
    <row r="6" spans="1:133" x14ac:dyDescent="0.25">
      <c r="A6" s="7">
        <v>4</v>
      </c>
      <c r="B6" s="18" t="s">
        <v>26</v>
      </c>
      <c r="C6" s="18">
        <v>1</v>
      </c>
      <c r="D6" s="18">
        <v>138</v>
      </c>
      <c r="E6" s="18">
        <v>133</v>
      </c>
      <c r="F6" s="18">
        <v>140</v>
      </c>
      <c r="G6" s="18">
        <v>140</v>
      </c>
      <c r="H6" s="18">
        <v>150</v>
      </c>
      <c r="I6" s="18">
        <f t="shared" si="0"/>
        <v>701</v>
      </c>
      <c r="J6" s="18">
        <f t="shared" si="1"/>
        <v>140.19999999999999</v>
      </c>
      <c r="K6" s="18">
        <v>140</v>
      </c>
      <c r="L6" s="18">
        <v>140</v>
      </c>
      <c r="M6" s="18">
        <f t="shared" si="2"/>
        <v>0</v>
      </c>
      <c r="N6" s="18">
        <v>7</v>
      </c>
      <c r="O6" s="7">
        <v>139</v>
      </c>
      <c r="P6" s="7">
        <f t="shared" si="3"/>
        <v>-1</v>
      </c>
      <c r="Q6" s="7">
        <f t="shared" si="4"/>
        <v>-1</v>
      </c>
      <c r="R6" s="7">
        <v>4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</row>
    <row r="7" spans="1:133" x14ac:dyDescent="0.25">
      <c r="A7" s="7">
        <v>5</v>
      </c>
      <c r="B7" s="18" t="s">
        <v>21</v>
      </c>
      <c r="C7" s="18">
        <v>1</v>
      </c>
      <c r="D7" s="18">
        <v>142</v>
      </c>
      <c r="E7" s="18">
        <v>141</v>
      </c>
      <c r="F7" s="18">
        <v>143</v>
      </c>
      <c r="G7" s="18">
        <v>143</v>
      </c>
      <c r="H7" s="18">
        <v>150</v>
      </c>
      <c r="I7" s="18">
        <f t="shared" si="0"/>
        <v>719</v>
      </c>
      <c r="J7" s="18">
        <f t="shared" si="1"/>
        <v>143.80000000000001</v>
      </c>
      <c r="K7" s="18">
        <v>143</v>
      </c>
      <c r="L7" s="18">
        <v>144</v>
      </c>
      <c r="M7" s="18">
        <f t="shared" si="2"/>
        <v>1</v>
      </c>
      <c r="N7" s="18">
        <v>2</v>
      </c>
      <c r="O7" s="7">
        <v>141</v>
      </c>
      <c r="P7" s="7">
        <f t="shared" si="3"/>
        <v>-2</v>
      </c>
      <c r="Q7" s="7">
        <f t="shared" si="4"/>
        <v>-1</v>
      </c>
      <c r="R7" s="7">
        <v>5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</row>
    <row r="8" spans="1:133" x14ac:dyDescent="0.25">
      <c r="A8" s="7">
        <v>6</v>
      </c>
      <c r="B8" s="18" t="s">
        <v>31</v>
      </c>
      <c r="C8" s="18">
        <v>1</v>
      </c>
      <c r="D8" s="18">
        <v>143</v>
      </c>
      <c r="E8" s="18">
        <v>145</v>
      </c>
      <c r="F8" s="18">
        <v>146</v>
      </c>
      <c r="G8" s="18">
        <v>139</v>
      </c>
      <c r="H8" s="18">
        <v>150</v>
      </c>
      <c r="I8" s="18">
        <f t="shared" si="0"/>
        <v>723</v>
      </c>
      <c r="J8" s="18">
        <f t="shared" si="1"/>
        <v>144.6</v>
      </c>
      <c r="K8" s="18">
        <v>144</v>
      </c>
      <c r="L8" s="18">
        <v>145</v>
      </c>
      <c r="M8" s="18">
        <f t="shared" si="2"/>
        <v>1</v>
      </c>
      <c r="N8" s="18">
        <v>5</v>
      </c>
      <c r="O8" s="7">
        <v>141</v>
      </c>
      <c r="P8" s="7">
        <f t="shared" si="3"/>
        <v>-3</v>
      </c>
      <c r="Q8" s="7">
        <f t="shared" si="4"/>
        <v>-2</v>
      </c>
      <c r="R8" s="7">
        <v>6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</row>
    <row r="9" spans="1:133" x14ac:dyDescent="0.25">
      <c r="A9" s="7">
        <v>7</v>
      </c>
      <c r="B9" s="18" t="s">
        <v>20</v>
      </c>
      <c r="C9" s="18">
        <v>1</v>
      </c>
      <c r="D9" s="18">
        <v>136</v>
      </c>
      <c r="E9" s="18">
        <v>143</v>
      </c>
      <c r="F9" s="18">
        <v>143</v>
      </c>
      <c r="G9" s="18">
        <v>139</v>
      </c>
      <c r="H9" s="18">
        <v>150</v>
      </c>
      <c r="I9" s="18">
        <f t="shared" si="0"/>
        <v>711</v>
      </c>
      <c r="J9" s="18">
        <f t="shared" si="1"/>
        <v>142.19999999999999</v>
      </c>
      <c r="K9" s="18">
        <v>142</v>
      </c>
      <c r="L9" s="18">
        <v>142</v>
      </c>
      <c r="M9" s="18">
        <f t="shared" si="2"/>
        <v>0</v>
      </c>
      <c r="N9" s="18">
        <v>6</v>
      </c>
      <c r="O9" s="7">
        <v>139</v>
      </c>
      <c r="P9" s="7">
        <f t="shared" si="3"/>
        <v>-3</v>
      </c>
      <c r="Q9" s="7">
        <f t="shared" si="4"/>
        <v>-3</v>
      </c>
      <c r="R9" s="7">
        <v>7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</row>
    <row r="10" spans="1:133" x14ac:dyDescent="0.25">
      <c r="A10" s="7">
        <v>8</v>
      </c>
      <c r="B10" s="18" t="s">
        <v>29</v>
      </c>
      <c r="C10" s="18">
        <v>1</v>
      </c>
      <c r="D10" s="18">
        <v>112</v>
      </c>
      <c r="E10" s="18">
        <v>125</v>
      </c>
      <c r="F10" s="18">
        <v>129</v>
      </c>
      <c r="G10" s="18">
        <v>115</v>
      </c>
      <c r="H10" s="18">
        <v>150</v>
      </c>
      <c r="I10" s="18">
        <f t="shared" si="0"/>
        <v>631</v>
      </c>
      <c r="J10" s="18">
        <f t="shared" si="1"/>
        <v>126.2</v>
      </c>
      <c r="K10" s="18">
        <v>126</v>
      </c>
      <c r="L10" s="18">
        <v>127</v>
      </c>
      <c r="M10" s="18">
        <f t="shared" si="2"/>
        <v>1</v>
      </c>
      <c r="N10" s="18">
        <v>4</v>
      </c>
      <c r="O10" s="7">
        <v>118</v>
      </c>
      <c r="P10" s="7">
        <f t="shared" si="3"/>
        <v>-8</v>
      </c>
      <c r="Q10" s="7">
        <f t="shared" si="4"/>
        <v>-7</v>
      </c>
      <c r="R10" s="7">
        <v>8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</row>
    <row r="11" spans="1:133" x14ac:dyDescent="0.25">
      <c r="A11" s="7">
        <v>9</v>
      </c>
      <c r="B11" s="7" t="s">
        <v>30</v>
      </c>
      <c r="C11" s="7">
        <v>1</v>
      </c>
      <c r="D11" s="7">
        <v>106</v>
      </c>
      <c r="E11" s="7">
        <v>111</v>
      </c>
      <c r="F11" s="7">
        <v>112</v>
      </c>
      <c r="G11" s="7">
        <v>101</v>
      </c>
      <c r="H11" s="7">
        <v>150</v>
      </c>
      <c r="I11" s="7">
        <f t="shared" si="0"/>
        <v>580</v>
      </c>
      <c r="J11" s="7">
        <f t="shared" si="1"/>
        <v>116</v>
      </c>
      <c r="K11" s="7">
        <v>116</v>
      </c>
      <c r="L11" s="7">
        <v>50</v>
      </c>
      <c r="M11" s="7">
        <f t="shared" si="2"/>
        <v>-66</v>
      </c>
      <c r="N11" s="7">
        <v>17</v>
      </c>
      <c r="O11" s="7"/>
      <c r="P11" s="7">
        <f t="shared" si="3"/>
        <v>-116</v>
      </c>
      <c r="Q11" s="7">
        <f t="shared" si="4"/>
        <v>-182</v>
      </c>
      <c r="R11" s="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</row>
    <row r="12" spans="1:133" x14ac:dyDescent="0.25">
      <c r="A12" s="7">
        <v>15</v>
      </c>
      <c r="B12" s="7" t="s">
        <v>33</v>
      </c>
      <c r="C12" s="7">
        <v>1</v>
      </c>
      <c r="D12" s="7">
        <v>128</v>
      </c>
      <c r="E12" s="7">
        <v>137</v>
      </c>
      <c r="F12" s="7"/>
      <c r="G12" s="7"/>
      <c r="H12" s="7">
        <v>150</v>
      </c>
      <c r="I12" s="7">
        <f t="shared" si="0"/>
        <v>415</v>
      </c>
      <c r="J12" s="17">
        <f>SUM(D12:H12)/3</f>
        <v>138.33333333333334</v>
      </c>
      <c r="K12" s="7">
        <v>138</v>
      </c>
      <c r="L12" s="7">
        <v>136</v>
      </c>
      <c r="M12" s="7">
        <f t="shared" si="2"/>
        <v>-2</v>
      </c>
      <c r="N12" s="7">
        <v>12</v>
      </c>
      <c r="O12" s="7"/>
      <c r="P12" s="7">
        <f t="shared" si="3"/>
        <v>-138</v>
      </c>
      <c r="Q12" s="7">
        <f t="shared" si="4"/>
        <v>-140</v>
      </c>
      <c r="R12" s="7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</row>
    <row r="13" spans="1:133" x14ac:dyDescent="0.25">
      <c r="A13" s="7">
        <v>16</v>
      </c>
      <c r="B13" s="7" t="s">
        <v>22</v>
      </c>
      <c r="C13" s="7">
        <v>1</v>
      </c>
      <c r="D13" s="7">
        <v>136</v>
      </c>
      <c r="E13" s="7">
        <v>137</v>
      </c>
      <c r="F13" s="7">
        <v>134</v>
      </c>
      <c r="G13" s="7">
        <v>140</v>
      </c>
      <c r="H13" s="7">
        <v>150</v>
      </c>
      <c r="I13" s="7">
        <f t="shared" si="0"/>
        <v>697</v>
      </c>
      <c r="J13" s="7">
        <f>SUM(D13:H13)/5</f>
        <v>139.4</v>
      </c>
      <c r="K13" s="7">
        <v>139</v>
      </c>
      <c r="L13" s="7">
        <v>138</v>
      </c>
      <c r="M13" s="7">
        <f t="shared" si="2"/>
        <v>-1</v>
      </c>
      <c r="N13" s="7">
        <v>10</v>
      </c>
      <c r="O13" s="7"/>
      <c r="P13" s="7">
        <f t="shared" si="3"/>
        <v>-139</v>
      </c>
      <c r="Q13" s="7">
        <f t="shared" si="4"/>
        <v>-140</v>
      </c>
      <c r="R13" s="7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</row>
    <row r="14" spans="1:133" x14ac:dyDescent="0.25">
      <c r="A14" s="7">
        <v>17</v>
      </c>
      <c r="B14" s="7" t="s">
        <v>24</v>
      </c>
      <c r="C14" s="7">
        <v>1</v>
      </c>
      <c r="D14" s="7">
        <v>139</v>
      </c>
      <c r="E14" s="7">
        <v>137</v>
      </c>
      <c r="F14" s="7">
        <v>136</v>
      </c>
      <c r="G14" s="7">
        <v>133</v>
      </c>
      <c r="H14" s="7">
        <v>150</v>
      </c>
      <c r="I14" s="7">
        <f t="shared" si="0"/>
        <v>695</v>
      </c>
      <c r="J14" s="7">
        <f>SUM(D14:H14)/5</f>
        <v>139</v>
      </c>
      <c r="K14" s="7">
        <v>139</v>
      </c>
      <c r="L14" s="7">
        <v>136</v>
      </c>
      <c r="M14" s="7">
        <f t="shared" si="2"/>
        <v>-3</v>
      </c>
      <c r="N14" s="7">
        <v>13</v>
      </c>
      <c r="O14" s="7"/>
      <c r="P14" s="7">
        <f t="shared" si="3"/>
        <v>-139</v>
      </c>
      <c r="Q14" s="7">
        <f t="shared" si="4"/>
        <v>-142</v>
      </c>
      <c r="R14" s="7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</row>
    <row r="15" spans="1:133" x14ac:dyDescent="0.25">
      <c r="A15" s="7">
        <v>18</v>
      </c>
      <c r="B15" s="7" t="s">
        <v>28</v>
      </c>
      <c r="C15" s="7">
        <v>1</v>
      </c>
      <c r="D15" s="7">
        <v>137</v>
      </c>
      <c r="E15" s="7">
        <v>137</v>
      </c>
      <c r="F15" s="7">
        <v>142</v>
      </c>
      <c r="G15" s="7">
        <v>138</v>
      </c>
      <c r="H15" s="7">
        <v>150</v>
      </c>
      <c r="I15" s="7">
        <f t="shared" si="0"/>
        <v>704</v>
      </c>
      <c r="J15" s="7">
        <f>SUM(D15:H15)/5</f>
        <v>140.80000000000001</v>
      </c>
      <c r="K15" s="7">
        <v>140</v>
      </c>
      <c r="L15" s="7">
        <v>137</v>
      </c>
      <c r="M15" s="7">
        <f t="shared" si="2"/>
        <v>-3</v>
      </c>
      <c r="N15" s="7">
        <v>14</v>
      </c>
      <c r="O15" s="7"/>
      <c r="P15" s="7">
        <f t="shared" si="3"/>
        <v>-140</v>
      </c>
      <c r="Q15" s="7">
        <f t="shared" si="4"/>
        <v>-143</v>
      </c>
      <c r="R15" s="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</row>
    <row r="16" spans="1:133" x14ac:dyDescent="0.25">
      <c r="A16" s="7">
        <v>21</v>
      </c>
      <c r="B16" s="7" t="s">
        <v>19</v>
      </c>
      <c r="C16" s="7">
        <v>1</v>
      </c>
      <c r="D16" s="7">
        <v>140</v>
      </c>
      <c r="E16" s="7">
        <v>142</v>
      </c>
      <c r="F16" s="7">
        <v>144</v>
      </c>
      <c r="G16" s="7">
        <v>141</v>
      </c>
      <c r="H16" s="7">
        <v>150</v>
      </c>
      <c r="I16" s="7">
        <f t="shared" si="0"/>
        <v>717</v>
      </c>
      <c r="J16" s="7">
        <f>SUM(D16:H16)/5</f>
        <v>143.4</v>
      </c>
      <c r="K16" s="7">
        <v>143</v>
      </c>
      <c r="L16" s="7">
        <v>142</v>
      </c>
      <c r="M16" s="7">
        <f t="shared" si="2"/>
        <v>-1</v>
      </c>
      <c r="N16" s="7">
        <v>9</v>
      </c>
      <c r="O16" s="7"/>
      <c r="P16" s="7">
        <f t="shared" si="3"/>
        <v>-143</v>
      </c>
      <c r="Q16" s="7">
        <f t="shared" si="4"/>
        <v>-144</v>
      </c>
      <c r="R16" s="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</row>
    <row r="17" spans="1:133" x14ac:dyDescent="0.25">
      <c r="A17" s="7">
        <v>22</v>
      </c>
      <c r="B17" s="7" t="s">
        <v>18</v>
      </c>
      <c r="C17" s="7">
        <v>1</v>
      </c>
      <c r="D17" s="7">
        <v>143</v>
      </c>
      <c r="E17" s="7">
        <v>137</v>
      </c>
      <c r="F17" s="7">
        <v>145</v>
      </c>
      <c r="G17" s="7">
        <v>142</v>
      </c>
      <c r="H17" s="7">
        <v>150</v>
      </c>
      <c r="I17" s="7">
        <f t="shared" si="0"/>
        <v>717</v>
      </c>
      <c r="J17" s="7">
        <f>SUM(D17:H17)/5</f>
        <v>143.4</v>
      </c>
      <c r="K17" s="7">
        <v>143</v>
      </c>
      <c r="L17" s="7">
        <v>137</v>
      </c>
      <c r="M17" s="7">
        <f t="shared" si="2"/>
        <v>-6</v>
      </c>
      <c r="N17" s="7">
        <v>15</v>
      </c>
      <c r="O17" s="7"/>
      <c r="P17" s="7">
        <f t="shared" si="3"/>
        <v>-143</v>
      </c>
      <c r="Q17" s="7">
        <f t="shared" si="4"/>
        <v>-149</v>
      </c>
      <c r="R17" s="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</row>
    <row r="18" spans="1:133" x14ac:dyDescent="0.25">
      <c r="A18" s="7">
        <v>23</v>
      </c>
      <c r="B18" s="7" t="s">
        <v>25</v>
      </c>
      <c r="C18" s="7">
        <v>1</v>
      </c>
      <c r="D18" s="7">
        <v>145</v>
      </c>
      <c r="E18" s="7">
        <v>135</v>
      </c>
      <c r="F18" s="7">
        <v>146</v>
      </c>
      <c r="G18" s="7">
        <v>141</v>
      </c>
      <c r="H18" s="7">
        <v>150</v>
      </c>
      <c r="I18" s="7">
        <f t="shared" si="0"/>
        <v>717</v>
      </c>
      <c r="J18" s="7">
        <f>SUM(D18:H18)/5</f>
        <v>143.4</v>
      </c>
      <c r="K18" s="7">
        <v>143</v>
      </c>
      <c r="L18" s="7">
        <v>132</v>
      </c>
      <c r="M18" s="7">
        <f t="shared" si="2"/>
        <v>-11</v>
      </c>
      <c r="N18" s="7">
        <v>16</v>
      </c>
      <c r="O18" s="7"/>
      <c r="P18" s="7">
        <f t="shared" si="3"/>
        <v>-143</v>
      </c>
      <c r="Q18" s="7">
        <f t="shared" si="4"/>
        <v>-154</v>
      </c>
      <c r="R18" s="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</row>
    <row r="19" spans="1:133" x14ac:dyDescent="0.25">
      <c r="A19" s="7">
        <v>24</v>
      </c>
      <c r="B19" s="7" t="s">
        <v>17</v>
      </c>
      <c r="C19" s="7">
        <v>1</v>
      </c>
      <c r="D19" s="7">
        <v>144</v>
      </c>
      <c r="E19" s="7">
        <v>147</v>
      </c>
      <c r="F19" s="7">
        <v>146</v>
      </c>
      <c r="G19" s="7">
        <v>146</v>
      </c>
      <c r="H19" s="7">
        <v>150</v>
      </c>
      <c r="I19" s="7">
        <f t="shared" si="0"/>
        <v>733</v>
      </c>
      <c r="J19" s="7">
        <f>SUM(D19:H19)/5</f>
        <v>146.6</v>
      </c>
      <c r="K19" s="7">
        <v>146</v>
      </c>
      <c r="L19" s="7">
        <v>144</v>
      </c>
      <c r="M19" s="7">
        <f t="shared" si="2"/>
        <v>-2</v>
      </c>
      <c r="N19" s="7">
        <v>11</v>
      </c>
      <c r="O19" s="7"/>
      <c r="P19" s="7">
        <f t="shared" si="3"/>
        <v>-146</v>
      </c>
      <c r="Q19" s="7">
        <f t="shared" si="4"/>
        <v>-148</v>
      </c>
      <c r="R19" s="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</row>
    <row r="20" spans="1:133" s="8" customFormat="1" ht="21" x14ac:dyDescent="0.25">
      <c r="B20" s="14" t="s">
        <v>34</v>
      </c>
      <c r="C20" s="15">
        <f>SUM(C3:C19)</f>
        <v>17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33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133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133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133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133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133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133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133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133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133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133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133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2:41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2:41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2:41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2:41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2:4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2:41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2:41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2:41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2:41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2:41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2:41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2:41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2:41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2:41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2:41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2:41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2:41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2:41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2:4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2:4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2:41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2:41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2:41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2:4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2:4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2:4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2:4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2:4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2:4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2:4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2:4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2:4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2:4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2:4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2:4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2:4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2:41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2:41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2:41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2:41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2:41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2:41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2:41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2:41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2:41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2:41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2:41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2:41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2:41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2:41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2:41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2:41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2:41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2:41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2:41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2:41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2:41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2:41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2:41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2:41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2:41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2:41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2:41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2:41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2:41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2:41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2:41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2:41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2:41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2:41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2:41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2:41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2:41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2:41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2:41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2:41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2:41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2:41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2:41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2:41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2:41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2:41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2:41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2:41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2:41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2:41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2:41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2:41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2:41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2:41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2:41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2:41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2:41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2:41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2:41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2:41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2:41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2:41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2:41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2:41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2:41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2:41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2:41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2:41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2:41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2:41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2:41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2:41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2:41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2:41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2:41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2:14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2:14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2:14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2:14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2:14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2:14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</sheetData>
  <autoFilter ref="B2:R1048568" xr:uid="{0E8B3495-A23B-774E-B9A0-037D9B19860C}">
    <sortState xmlns:xlrd2="http://schemas.microsoft.com/office/spreadsheetml/2017/richdata2" ref="B3:R182">
      <sortCondition descending="1" ref="P2:P1048568"/>
    </sortState>
  </autoFilter>
  <mergeCells count="1">
    <mergeCell ref="F1:O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2020-09-20T11:57:44Z</dcterms:created>
  <dcterms:modified xsi:type="dcterms:W3CDTF">2020-09-27T06:49:51Z</dcterms:modified>
</cp:coreProperties>
</file>